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2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8" i="1"/>
  <c r="K54"/>
  <c r="K56"/>
  <c r="I56"/>
  <c r="I57"/>
  <c r="I55"/>
  <c r="I54"/>
  <c r="I53"/>
  <c r="K38"/>
  <c r="I49"/>
  <c r="I48"/>
  <c r="D38"/>
  <c r="I50"/>
  <c r="I47"/>
  <c r="I46"/>
  <c r="D40"/>
  <c r="I45"/>
  <c r="I44"/>
  <c r="I43"/>
  <c r="I42"/>
  <c r="J37"/>
  <c r="K37" s="1"/>
  <c r="I37"/>
  <c r="I36"/>
  <c r="J36"/>
  <c r="K36" s="1"/>
  <c r="J35"/>
  <c r="I34"/>
  <c r="J34"/>
  <c r="K34" s="1"/>
  <c r="J33"/>
  <c r="I33"/>
  <c r="K28"/>
  <c r="D58" l="1"/>
  <c r="I52"/>
  <c r="K35"/>
  <c r="K33"/>
  <c r="J32"/>
  <c r="K32" s="1"/>
  <c r="J31"/>
  <c r="K31" s="1"/>
  <c r="I31"/>
  <c r="J30"/>
  <c r="K30" s="1"/>
  <c r="I30"/>
  <c r="J29"/>
  <c r="K29" s="1"/>
  <c r="I29"/>
  <c r="J27"/>
  <c r="K27" s="1"/>
  <c r="J26"/>
  <c r="K26" s="1"/>
  <c r="J25"/>
  <c r="D24"/>
  <c r="I23"/>
  <c r="K18"/>
  <c r="I22"/>
  <c r="J15"/>
  <c r="K15" s="1"/>
  <c r="J13"/>
  <c r="K13" s="1"/>
  <c r="J14"/>
  <c r="K14" s="1"/>
  <c r="I13"/>
  <c r="I14"/>
  <c r="I12"/>
  <c r="J10"/>
  <c r="K10" s="1"/>
  <c r="J11"/>
  <c r="K11" s="1"/>
  <c r="J12"/>
  <c r="K12" s="1"/>
  <c r="J9"/>
  <c r="K23"/>
  <c r="K16"/>
  <c r="K17"/>
  <c r="J24" l="1"/>
  <c r="J58"/>
</calcChain>
</file>

<file path=xl/sharedStrings.xml><?xml version="1.0" encoding="utf-8"?>
<sst xmlns="http://schemas.openxmlformats.org/spreadsheetml/2006/main" count="136" uniqueCount="53">
  <si>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</si>
  <si>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</si>
  <si>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</si>
  <si>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</si>
  <si>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</si>
  <si>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</si>
  <si>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</si>
  <si>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</si>
  <si>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</si>
  <si>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Фізична особа</t>
  </si>
  <si>
    <t>Твердий інвентар</t>
  </si>
  <si>
    <t>Господарчі товари</t>
  </si>
  <si>
    <t>Основні засоби</t>
  </si>
  <si>
    <t xml:space="preserve">БФ «Медар» </t>
  </si>
  <si>
    <t>БФ «Медар»</t>
  </si>
  <si>
    <t>Продукти харчування</t>
  </si>
  <si>
    <t>Благодійні пожертви, що були отримані закладом охорони здоров'я від фізичних та юридичних осіб</t>
  </si>
  <si>
    <t>Використання закладом охорони здоров'я благодійних пожертв, отриманих у грошовій та натуральній (товари і послуги) формі</t>
  </si>
  <si>
    <t>В натуральній формі (товари і послуги), тис. грн.</t>
  </si>
  <si>
    <t>Додаток</t>
  </si>
  <si>
    <t>до наказу Міністерства охорони здоров'я України</t>
  </si>
  <si>
    <t>25.07.2017 №848</t>
  </si>
  <si>
    <t>Медикаменти</t>
  </si>
  <si>
    <t>ГСМ</t>
  </si>
  <si>
    <t>ТОВ "Фарма Лайф"</t>
  </si>
  <si>
    <t>ВБО "Фармак"</t>
  </si>
  <si>
    <t>Квартал 1</t>
  </si>
  <si>
    <r>
      <t>М</t>
    </r>
    <r>
      <rPr>
        <sz val="11"/>
        <rFont val="Calibri"/>
        <family val="2"/>
        <charset val="204"/>
      </rPr>
      <t>῾</t>
    </r>
    <r>
      <rPr>
        <sz val="11"/>
        <rFont val="Times New Roman"/>
        <family val="1"/>
        <charset val="204"/>
      </rPr>
      <t>який інвентар</t>
    </r>
  </si>
  <si>
    <t>ПрАт "Індар"</t>
  </si>
  <si>
    <t>ТОВ "Гледфарм ЛТД"</t>
  </si>
  <si>
    <t xml:space="preserve">ІНФОРМАЦІЯ
про надходження і використання благодійних пожертв від фізичних та юридичних осіб
КНП «Чернігівська обласна лікарня» ЧОР за ІІ квартал 2020 рік
</t>
  </si>
  <si>
    <t>АТ "Оператор газорозподільної системи "Чернігівгаз"</t>
  </si>
  <si>
    <t>ТОВ ім. Шевченка</t>
  </si>
  <si>
    <t>ТОВ "Основа-Буд-7"</t>
  </si>
  <si>
    <t>Квартал 2</t>
  </si>
  <si>
    <t>Товариство Червоного Хреста України</t>
  </si>
  <si>
    <t>РО ЧХМ "Милосердя та духовне відродження"</t>
  </si>
  <si>
    <t>Благодійний фонд Порошенка</t>
  </si>
  <si>
    <t>АТ "Київський вітамінний завод"</t>
  </si>
  <si>
    <t>ТОВ "Рош Україна"</t>
  </si>
  <si>
    <t>ТОВ "Лінк Медітал"</t>
  </si>
  <si>
    <t>ТОВ "Мікрохім"</t>
  </si>
  <si>
    <t>ПП "Інфузія"</t>
  </si>
  <si>
    <t>БФ Порошенка</t>
  </si>
  <si>
    <t>БФ "Надія"</t>
  </si>
  <si>
    <t>ГО "Безпека медиків і мешканців району під час епідемії"</t>
  </si>
  <si>
    <t>ВБД "БФ Родини Жебрівських"</t>
  </si>
  <si>
    <t>ТОВ "Фора"</t>
  </si>
  <si>
    <t>КНП "Чернігівський обласний госпіталь ВВ" ЧОР</t>
  </si>
  <si>
    <t>КНП "ЧОЦРЗОН" ЧОР</t>
  </si>
  <si>
    <t xml:space="preserve">ТОВ "Ічнянський завод молока та масла" </t>
  </si>
  <si>
    <t>КНП ОДС "Пролісок"</t>
  </si>
  <si>
    <t>КНП "Чернігівський ОШВД"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</si>
</sst>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1"/>
      <scheme val="minor"/>
    </font>
    <font>
      <u/>
      <sz val="8"/>
      <color theme="1"/>
      <name val="Times New Roman"/>
      <family val="1"/>
      <charset val="204"/>
    </font>
    <font>
      <b/>
      <sz val="12"/>
      <color theme="1"/>
      <name val="Bookman Old Style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left" indent="15"/>
    </xf>
    <xf numFmtId="0" fontId="6" fillId="0" borderId="0" xfId="0" applyFont="1"/>
    <xf numFmtId="0" fontId="7" fillId="0" borderId="0" xfId="0" applyFont="1" applyAlignment="1">
      <alignment horizontal="left" indent="15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90" zoomScaleNormal="90" workbookViewId="0">
      <selection activeCell="O53" sqref="O53"/>
    </sheetView>
  </sheetViews>
  <sheetFormatPr defaultRowHeight="15"/>
  <cols>
    <col min="1" max="1" width="12" customWidth="1"/>
    <col min="2" max="2" width="15" customWidth="1"/>
    <col min="3" max="3" width="9.42578125" customWidth="1"/>
    <col min="4" max="4" width="11.42578125" customWidth="1"/>
    <col min="5" max="5" width="18" customWidth="1"/>
    <col min="6" max="6" width="10.5703125" customWidth="1"/>
    <col min="7" max="7" width="10.140625" customWidth="1"/>
    <col min="8" max="8" width="7.85546875" customWidth="1"/>
    <col min="9" max="9" width="21.42578125" customWidth="1"/>
    <col min="10" max="10" width="12.85546875" bestFit="1" customWidth="1"/>
    <col min="11" max="11" width="13.140625" customWidth="1"/>
  </cols>
  <sheetData>
    <row r="1" spans="1:11" ht="12.75" customHeight="1">
      <c r="I1" s="4" t="s">
        <v>19</v>
      </c>
      <c r="J1" s="2"/>
      <c r="K1" s="2"/>
    </row>
    <row r="2" spans="1:11" ht="12.75" customHeight="1">
      <c r="I2" s="4" t="s">
        <v>20</v>
      </c>
      <c r="J2" s="2"/>
      <c r="K2" s="2"/>
    </row>
    <row r="3" spans="1:11" ht="12.75" customHeight="1">
      <c r="I3" s="4" t="s">
        <v>21</v>
      </c>
      <c r="J3" s="1"/>
      <c r="K3" s="3"/>
    </row>
    <row r="4" spans="1:11" ht="12.75" customHeight="1">
      <c r="I4" s="4"/>
      <c r="J4" s="1"/>
      <c r="K4" s="3"/>
    </row>
    <row r="5" spans="1:11" ht="49.5" customHeight="1">
      <c r="A5" s="34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7" spans="1:11" ht="49.5" customHeight="1">
      <c r="A7" s="36" t="s">
        <v>0</v>
      </c>
      <c r="B7" s="36" t="s">
        <v>1</v>
      </c>
      <c r="C7" s="36" t="s">
        <v>16</v>
      </c>
      <c r="D7" s="36"/>
      <c r="E7" s="36"/>
      <c r="F7" s="36" t="s">
        <v>2</v>
      </c>
      <c r="G7" s="36" t="s">
        <v>17</v>
      </c>
      <c r="H7" s="36"/>
      <c r="I7" s="36"/>
      <c r="J7" s="36"/>
      <c r="K7" s="36" t="s">
        <v>3</v>
      </c>
    </row>
    <row r="8" spans="1:11" ht="88.5" customHeight="1">
      <c r="A8" s="36"/>
      <c r="B8" s="37"/>
      <c r="C8" s="5" t="s">
        <v>4</v>
      </c>
      <c r="D8" s="5" t="s">
        <v>18</v>
      </c>
      <c r="E8" s="5" t="s">
        <v>5</v>
      </c>
      <c r="F8" s="37"/>
      <c r="G8" s="5" t="s">
        <v>6</v>
      </c>
      <c r="H8" s="5" t="s">
        <v>7</v>
      </c>
      <c r="I8" s="5" t="s">
        <v>8</v>
      </c>
      <c r="J8" s="5" t="s">
        <v>7</v>
      </c>
      <c r="K8" s="37"/>
    </row>
    <row r="9" spans="1:11">
      <c r="A9" s="21"/>
      <c r="B9" s="7" t="s">
        <v>13</v>
      </c>
      <c r="C9" s="11"/>
      <c r="D9" s="10">
        <v>2895.2</v>
      </c>
      <c r="E9" s="7" t="s">
        <v>12</v>
      </c>
      <c r="F9" s="8"/>
      <c r="G9" s="7"/>
      <c r="H9" s="7"/>
      <c r="I9" s="7" t="s">
        <v>12</v>
      </c>
      <c r="J9" s="9">
        <f>D9</f>
        <v>2895.2</v>
      </c>
      <c r="K9" s="9">
        <v>0</v>
      </c>
    </row>
    <row r="10" spans="1:11">
      <c r="A10" s="21"/>
      <c r="B10" s="7" t="s">
        <v>25</v>
      </c>
      <c r="C10" s="11"/>
      <c r="D10" s="10">
        <v>14</v>
      </c>
      <c r="E10" s="7" t="s">
        <v>12</v>
      </c>
      <c r="F10" s="8"/>
      <c r="G10" s="7"/>
      <c r="H10" s="7"/>
      <c r="I10" s="7" t="s">
        <v>12</v>
      </c>
      <c r="J10" s="9">
        <f t="shared" ref="J10:J15" si="0">D10</f>
        <v>14</v>
      </c>
      <c r="K10" s="9">
        <f t="shared" ref="K10:K17" si="1">D10-J10</f>
        <v>0</v>
      </c>
    </row>
    <row r="11" spans="1:11">
      <c r="A11" s="21"/>
      <c r="B11" s="7" t="s">
        <v>9</v>
      </c>
      <c r="C11" s="11"/>
      <c r="D11" s="10">
        <v>99.9</v>
      </c>
      <c r="E11" s="7" t="s">
        <v>12</v>
      </c>
      <c r="F11" s="8"/>
      <c r="G11" s="7"/>
      <c r="H11" s="7"/>
      <c r="I11" s="7" t="s">
        <v>12</v>
      </c>
      <c r="J11" s="9">
        <f t="shared" si="0"/>
        <v>99.9</v>
      </c>
      <c r="K11" s="9">
        <f t="shared" si="1"/>
        <v>0</v>
      </c>
    </row>
    <row r="12" spans="1:11">
      <c r="A12" s="21"/>
      <c r="B12" s="7" t="s">
        <v>13</v>
      </c>
      <c r="C12" s="11"/>
      <c r="D12" s="10">
        <v>47.9</v>
      </c>
      <c r="E12" s="7" t="s">
        <v>10</v>
      </c>
      <c r="F12" s="8"/>
      <c r="G12" s="7"/>
      <c r="H12" s="7"/>
      <c r="I12" s="7" t="str">
        <f>E12</f>
        <v>Твердий інвентар</v>
      </c>
      <c r="J12" s="9">
        <f t="shared" si="0"/>
        <v>47.9</v>
      </c>
      <c r="K12" s="9">
        <f t="shared" si="1"/>
        <v>0</v>
      </c>
    </row>
    <row r="13" spans="1:11">
      <c r="A13" s="21"/>
      <c r="B13" s="7" t="s">
        <v>9</v>
      </c>
      <c r="C13" s="11"/>
      <c r="D13" s="10">
        <v>66.3</v>
      </c>
      <c r="E13" s="7" t="s">
        <v>10</v>
      </c>
      <c r="F13" s="8"/>
      <c r="G13" s="7"/>
      <c r="H13" s="7"/>
      <c r="I13" s="7" t="str">
        <f t="shared" ref="I13:I14" si="2">E13</f>
        <v>Твердий інвентар</v>
      </c>
      <c r="J13" s="9">
        <f t="shared" si="0"/>
        <v>66.3</v>
      </c>
      <c r="K13" s="9">
        <f t="shared" si="1"/>
        <v>0</v>
      </c>
    </row>
    <row r="14" spans="1:11">
      <c r="A14" s="21"/>
      <c r="B14" s="7" t="s">
        <v>25</v>
      </c>
      <c r="C14" s="11"/>
      <c r="D14" s="10">
        <v>8</v>
      </c>
      <c r="E14" s="7" t="s">
        <v>10</v>
      </c>
      <c r="F14" s="8"/>
      <c r="G14" s="7"/>
      <c r="H14" s="7"/>
      <c r="I14" s="7" t="str">
        <f t="shared" si="2"/>
        <v>Твердий інвентар</v>
      </c>
      <c r="J14" s="9">
        <f t="shared" si="0"/>
        <v>8</v>
      </c>
      <c r="K14" s="9">
        <f t="shared" si="1"/>
        <v>0</v>
      </c>
    </row>
    <row r="15" spans="1:11">
      <c r="A15" s="21"/>
      <c r="B15" s="13" t="s">
        <v>13</v>
      </c>
      <c r="C15" s="14"/>
      <c r="D15" s="15">
        <v>45.9</v>
      </c>
      <c r="E15" s="13" t="s">
        <v>11</v>
      </c>
      <c r="F15" s="16"/>
      <c r="G15" s="13"/>
      <c r="H15" s="13"/>
      <c r="I15" s="13" t="s">
        <v>11</v>
      </c>
      <c r="J15" s="17">
        <f t="shared" si="0"/>
        <v>45.9</v>
      </c>
      <c r="K15" s="17">
        <f t="shared" si="1"/>
        <v>0</v>
      </c>
    </row>
    <row r="16" spans="1:11">
      <c r="A16" s="21"/>
      <c r="B16" s="13" t="s">
        <v>9</v>
      </c>
      <c r="C16" s="14"/>
      <c r="D16" s="15">
        <v>4.4000000000000004</v>
      </c>
      <c r="E16" s="13" t="s">
        <v>11</v>
      </c>
      <c r="F16" s="16"/>
      <c r="G16" s="13"/>
      <c r="H16" s="13"/>
      <c r="I16" s="13" t="s">
        <v>11</v>
      </c>
      <c r="J16" s="17">
        <v>4.4000000000000004</v>
      </c>
      <c r="K16" s="17">
        <f t="shared" si="1"/>
        <v>0</v>
      </c>
    </row>
    <row r="17" spans="1:16">
      <c r="A17" s="21"/>
      <c r="B17" s="14" t="s">
        <v>13</v>
      </c>
      <c r="C17" s="14"/>
      <c r="D17" s="15">
        <v>6.4</v>
      </c>
      <c r="E17" s="14" t="s">
        <v>27</v>
      </c>
      <c r="F17" s="18"/>
      <c r="G17" s="14"/>
      <c r="H17" s="14"/>
      <c r="I17" s="14" t="s">
        <v>27</v>
      </c>
      <c r="J17" s="19">
        <v>6.4</v>
      </c>
      <c r="K17" s="19">
        <f t="shared" si="1"/>
        <v>0</v>
      </c>
    </row>
    <row r="18" spans="1:16">
      <c r="A18" s="21"/>
      <c r="B18" s="13" t="s">
        <v>14</v>
      </c>
      <c r="C18" s="14"/>
      <c r="D18" s="15">
        <v>814.9</v>
      </c>
      <c r="E18" s="13" t="s">
        <v>22</v>
      </c>
      <c r="F18" s="16"/>
      <c r="G18" s="13"/>
      <c r="H18" s="13"/>
      <c r="I18" s="14" t="s">
        <v>22</v>
      </c>
      <c r="J18" s="31">
        <v>884</v>
      </c>
      <c r="K18" s="31">
        <f>513.7+854.5-884</f>
        <v>484.20000000000005</v>
      </c>
    </row>
    <row r="19" spans="1:16" ht="30">
      <c r="A19" s="21"/>
      <c r="B19" s="13" t="s">
        <v>24</v>
      </c>
      <c r="C19" s="14"/>
      <c r="D19" s="15">
        <v>8</v>
      </c>
      <c r="E19" s="13" t="s">
        <v>22</v>
      </c>
      <c r="F19" s="16"/>
      <c r="G19" s="13"/>
      <c r="H19" s="13"/>
      <c r="I19" s="14" t="s">
        <v>22</v>
      </c>
      <c r="J19" s="32"/>
      <c r="K19" s="32"/>
    </row>
    <row r="20" spans="1:16">
      <c r="A20" s="21"/>
      <c r="B20" s="13" t="s">
        <v>28</v>
      </c>
      <c r="C20" s="14"/>
      <c r="D20" s="15">
        <v>23.2</v>
      </c>
      <c r="E20" s="13" t="s">
        <v>22</v>
      </c>
      <c r="F20" s="16"/>
      <c r="G20" s="13"/>
      <c r="H20" s="13"/>
      <c r="I20" s="14" t="s">
        <v>22</v>
      </c>
      <c r="J20" s="32"/>
      <c r="K20" s="32"/>
    </row>
    <row r="21" spans="1:16" ht="33.75" customHeight="1">
      <c r="A21" s="21"/>
      <c r="B21" s="20" t="s">
        <v>29</v>
      </c>
      <c r="C21" s="14"/>
      <c r="D21" s="15">
        <v>8.4</v>
      </c>
      <c r="E21" s="13" t="s">
        <v>22</v>
      </c>
      <c r="F21" s="16"/>
      <c r="G21" s="13"/>
      <c r="H21" s="13"/>
      <c r="I21" s="14" t="s">
        <v>22</v>
      </c>
      <c r="J21" s="33"/>
      <c r="K21" s="33"/>
    </row>
    <row r="22" spans="1:16">
      <c r="A22" s="23"/>
      <c r="B22" s="13" t="s">
        <v>9</v>
      </c>
      <c r="C22" s="14"/>
      <c r="D22" s="15">
        <v>0.8</v>
      </c>
      <c r="E22" s="13" t="s">
        <v>23</v>
      </c>
      <c r="F22" s="16"/>
      <c r="G22" s="13"/>
      <c r="H22" s="13"/>
      <c r="I22" s="13" t="str">
        <f>B22</f>
        <v>Фізична особа</v>
      </c>
      <c r="J22" s="17">
        <v>0.8</v>
      </c>
      <c r="K22" s="19">
        <v>0</v>
      </c>
    </row>
    <row r="23" spans="1:16" ht="30">
      <c r="A23" s="22"/>
      <c r="B23" s="13" t="s">
        <v>14</v>
      </c>
      <c r="C23" s="14"/>
      <c r="D23" s="14">
        <v>6.2</v>
      </c>
      <c r="E23" s="13" t="s">
        <v>15</v>
      </c>
      <c r="F23" s="16"/>
      <c r="G23" s="13"/>
      <c r="H23" s="13"/>
      <c r="I23" s="13" t="str">
        <f>E23</f>
        <v>Продукти харчування</v>
      </c>
      <c r="J23" s="17">
        <v>6.2</v>
      </c>
      <c r="K23" s="19">
        <f>D23-J23</f>
        <v>0</v>
      </c>
    </row>
    <row r="24" spans="1:16" ht="15.75">
      <c r="A24" s="24" t="s">
        <v>26</v>
      </c>
      <c r="B24" s="25"/>
      <c r="C24" s="26"/>
      <c r="D24" s="27">
        <f>SUM(D9:D23)</f>
        <v>4049.5000000000005</v>
      </c>
      <c r="E24" s="25"/>
      <c r="F24" s="16"/>
      <c r="G24" s="25"/>
      <c r="H24" s="25"/>
      <c r="I24" s="25"/>
      <c r="J24" s="28">
        <f>SUM(J9:J23)</f>
        <v>4079.0000000000005</v>
      </c>
      <c r="K24" s="29">
        <v>484.2</v>
      </c>
    </row>
    <row r="25" spans="1:16">
      <c r="A25" s="21"/>
      <c r="B25" s="13" t="s">
        <v>13</v>
      </c>
      <c r="C25" s="14"/>
      <c r="D25" s="15">
        <v>825.4</v>
      </c>
      <c r="E25" s="13" t="s">
        <v>12</v>
      </c>
      <c r="F25" s="16"/>
      <c r="G25" s="13"/>
      <c r="H25" s="13"/>
      <c r="I25" s="13" t="s">
        <v>12</v>
      </c>
      <c r="J25" s="17">
        <f>D25</f>
        <v>825.4</v>
      </c>
      <c r="K25" s="17">
        <v>0</v>
      </c>
    </row>
    <row r="26" spans="1:16" ht="60">
      <c r="A26" s="21"/>
      <c r="B26" s="13" t="s">
        <v>31</v>
      </c>
      <c r="C26" s="14"/>
      <c r="D26" s="15">
        <v>336</v>
      </c>
      <c r="E26" s="13" t="s">
        <v>12</v>
      </c>
      <c r="F26" s="16"/>
      <c r="G26" s="13"/>
      <c r="H26" s="13"/>
      <c r="I26" s="13" t="s">
        <v>12</v>
      </c>
      <c r="J26" s="17">
        <f t="shared" ref="J26:J32" si="3">D26</f>
        <v>336</v>
      </c>
      <c r="K26" s="17">
        <f t="shared" ref="K26:K37" si="4">D26-J26</f>
        <v>0</v>
      </c>
      <c r="P26" s="12"/>
    </row>
    <row r="27" spans="1:16" ht="30">
      <c r="A27" s="21"/>
      <c r="B27" s="13" t="s">
        <v>32</v>
      </c>
      <c r="C27" s="14"/>
      <c r="D27" s="15">
        <v>296.8</v>
      </c>
      <c r="E27" s="13" t="s">
        <v>12</v>
      </c>
      <c r="F27" s="16"/>
      <c r="G27" s="13"/>
      <c r="H27" s="13"/>
      <c r="I27" s="13" t="s">
        <v>12</v>
      </c>
      <c r="J27" s="17">
        <f t="shared" si="3"/>
        <v>296.8</v>
      </c>
      <c r="K27" s="17">
        <f t="shared" si="4"/>
        <v>0</v>
      </c>
    </row>
    <row r="28" spans="1:16" ht="30">
      <c r="A28" s="21"/>
      <c r="B28" s="13" t="s">
        <v>33</v>
      </c>
      <c r="C28" s="14"/>
      <c r="D28" s="15">
        <v>320</v>
      </c>
      <c r="E28" s="13" t="s">
        <v>12</v>
      </c>
      <c r="F28" s="16"/>
      <c r="G28" s="13"/>
      <c r="H28" s="13"/>
      <c r="I28" s="13" t="s">
        <v>33</v>
      </c>
      <c r="J28" s="17">
        <v>320</v>
      </c>
      <c r="K28" s="17">
        <f>D28-J28</f>
        <v>0</v>
      </c>
    </row>
    <row r="29" spans="1:16" ht="30">
      <c r="A29" s="21"/>
      <c r="B29" s="13" t="s">
        <v>32</v>
      </c>
      <c r="C29" s="14"/>
      <c r="D29" s="15">
        <v>29.1</v>
      </c>
      <c r="E29" s="13" t="s">
        <v>10</v>
      </c>
      <c r="F29" s="16"/>
      <c r="G29" s="13"/>
      <c r="H29" s="13"/>
      <c r="I29" s="13" t="str">
        <f>E29</f>
        <v>Твердий інвентар</v>
      </c>
      <c r="J29" s="17">
        <f t="shared" si="3"/>
        <v>29.1</v>
      </c>
      <c r="K29" s="17">
        <f t="shared" si="4"/>
        <v>0</v>
      </c>
      <c r="P29" s="12"/>
    </row>
    <row r="30" spans="1:16">
      <c r="A30" s="21"/>
      <c r="B30" s="13" t="s">
        <v>9</v>
      </c>
      <c r="C30" s="14"/>
      <c r="D30" s="15">
        <v>17.5</v>
      </c>
      <c r="E30" s="13" t="s">
        <v>10</v>
      </c>
      <c r="F30" s="16"/>
      <c r="G30" s="13"/>
      <c r="H30" s="13"/>
      <c r="I30" s="13" t="str">
        <f t="shared" ref="I30:I31" si="5">E30</f>
        <v>Твердий інвентар</v>
      </c>
      <c r="J30" s="17">
        <f t="shared" si="3"/>
        <v>17.5</v>
      </c>
      <c r="K30" s="17">
        <f t="shared" si="4"/>
        <v>0</v>
      </c>
    </row>
    <row r="31" spans="1:16">
      <c r="A31" s="21"/>
      <c r="B31" s="13" t="s">
        <v>9</v>
      </c>
      <c r="C31" s="14"/>
      <c r="D31" s="15">
        <v>16.7</v>
      </c>
      <c r="E31" s="14" t="s">
        <v>27</v>
      </c>
      <c r="F31" s="16"/>
      <c r="G31" s="13"/>
      <c r="H31" s="13"/>
      <c r="I31" s="13" t="str">
        <f t="shared" si="5"/>
        <v>М῾який інвентар</v>
      </c>
      <c r="J31" s="17">
        <f t="shared" si="3"/>
        <v>16.7</v>
      </c>
      <c r="K31" s="17">
        <f t="shared" si="4"/>
        <v>0</v>
      </c>
    </row>
    <row r="32" spans="1:16" s="6" customFormat="1" ht="48.75" customHeight="1">
      <c r="A32" s="21"/>
      <c r="B32" s="13" t="s">
        <v>35</v>
      </c>
      <c r="C32" s="14"/>
      <c r="D32" s="15">
        <v>14.4</v>
      </c>
      <c r="E32" s="13" t="s">
        <v>10</v>
      </c>
      <c r="F32" s="16"/>
      <c r="G32" s="13"/>
      <c r="H32" s="13"/>
      <c r="I32" s="13" t="s">
        <v>10</v>
      </c>
      <c r="J32" s="17">
        <f t="shared" si="3"/>
        <v>14.4</v>
      </c>
      <c r="K32" s="17">
        <f t="shared" si="4"/>
        <v>0</v>
      </c>
    </row>
    <row r="33" spans="1:11" ht="60">
      <c r="A33" s="21"/>
      <c r="B33" s="13" t="s">
        <v>36</v>
      </c>
      <c r="C33" s="14"/>
      <c r="D33" s="15">
        <v>0.88</v>
      </c>
      <c r="E33" s="14" t="s">
        <v>27</v>
      </c>
      <c r="F33" s="16"/>
      <c r="G33" s="13"/>
      <c r="H33" s="13"/>
      <c r="I33" s="13" t="str">
        <f>E33</f>
        <v>М῾який інвентар</v>
      </c>
      <c r="J33" s="17">
        <f>D33</f>
        <v>0.88</v>
      </c>
      <c r="K33" s="17">
        <f t="shared" si="4"/>
        <v>0</v>
      </c>
    </row>
    <row r="34" spans="1:11">
      <c r="A34" s="21"/>
      <c r="B34" s="13" t="s">
        <v>13</v>
      </c>
      <c r="C34" s="14"/>
      <c r="D34" s="15">
        <v>90.86</v>
      </c>
      <c r="E34" s="13" t="s">
        <v>10</v>
      </c>
      <c r="F34" s="16"/>
      <c r="G34" s="13"/>
      <c r="H34" s="13"/>
      <c r="I34" s="13" t="str">
        <f>E34</f>
        <v>Твердий інвентар</v>
      </c>
      <c r="J34" s="17">
        <f>D34</f>
        <v>90.86</v>
      </c>
      <c r="K34" s="17">
        <f t="shared" si="4"/>
        <v>0</v>
      </c>
    </row>
    <row r="35" spans="1:11" ht="45">
      <c r="A35" s="21"/>
      <c r="B35" s="14" t="s">
        <v>37</v>
      </c>
      <c r="C35" s="14"/>
      <c r="D35" s="15">
        <v>6.3</v>
      </c>
      <c r="E35" s="14" t="s">
        <v>27</v>
      </c>
      <c r="F35" s="18"/>
      <c r="G35" s="14"/>
      <c r="H35" s="14"/>
      <c r="I35" s="14" t="s">
        <v>27</v>
      </c>
      <c r="J35" s="19">
        <f>D35</f>
        <v>6.3</v>
      </c>
      <c r="K35" s="19">
        <f t="shared" si="4"/>
        <v>0</v>
      </c>
    </row>
    <row r="36" spans="1:11">
      <c r="A36" s="21"/>
      <c r="B36" s="13" t="s">
        <v>13</v>
      </c>
      <c r="C36" s="14"/>
      <c r="D36" s="15">
        <v>85.4</v>
      </c>
      <c r="E36" s="14" t="s">
        <v>11</v>
      </c>
      <c r="F36" s="18"/>
      <c r="G36" s="14"/>
      <c r="H36" s="14"/>
      <c r="I36" s="14" t="str">
        <f>E36</f>
        <v>Господарчі товари</v>
      </c>
      <c r="J36" s="30">
        <f>D36</f>
        <v>85.4</v>
      </c>
      <c r="K36" s="30">
        <f t="shared" si="4"/>
        <v>0</v>
      </c>
    </row>
    <row r="37" spans="1:11">
      <c r="A37" s="21"/>
      <c r="B37" s="14" t="s">
        <v>9</v>
      </c>
      <c r="C37" s="14"/>
      <c r="D37" s="15">
        <v>14.7</v>
      </c>
      <c r="E37" s="14" t="s">
        <v>11</v>
      </c>
      <c r="F37" s="18"/>
      <c r="G37" s="14"/>
      <c r="H37" s="14"/>
      <c r="I37" s="14" t="str">
        <f>E37</f>
        <v>Господарчі товари</v>
      </c>
      <c r="J37" s="30">
        <f>D37</f>
        <v>14.7</v>
      </c>
      <c r="K37" s="30">
        <f t="shared" si="4"/>
        <v>0</v>
      </c>
    </row>
    <row r="38" spans="1:11">
      <c r="A38" s="21"/>
      <c r="B38" s="13" t="s">
        <v>14</v>
      </c>
      <c r="C38" s="14"/>
      <c r="D38" s="15">
        <f>22.4+38.8+157.4</f>
        <v>218.6</v>
      </c>
      <c r="E38" s="13" t="s">
        <v>22</v>
      </c>
      <c r="F38" s="16"/>
      <c r="G38" s="13"/>
      <c r="H38" s="13"/>
      <c r="I38" s="14" t="s">
        <v>22</v>
      </c>
      <c r="J38" s="31">
        <v>405.7</v>
      </c>
      <c r="K38" s="31">
        <f>484.2+794.6-405.7</f>
        <v>873.09999999999991</v>
      </c>
    </row>
    <row r="39" spans="1:11" ht="45">
      <c r="A39" s="21"/>
      <c r="B39" s="13" t="s">
        <v>38</v>
      </c>
      <c r="C39" s="14"/>
      <c r="D39" s="15">
        <v>20.6</v>
      </c>
      <c r="E39" s="13" t="s">
        <v>22</v>
      </c>
      <c r="F39" s="16"/>
      <c r="G39" s="13"/>
      <c r="H39" s="13"/>
      <c r="I39" s="14" t="s">
        <v>22</v>
      </c>
      <c r="J39" s="32"/>
      <c r="K39" s="32"/>
    </row>
    <row r="40" spans="1:11">
      <c r="A40" s="21"/>
      <c r="B40" s="13" t="s">
        <v>9</v>
      </c>
      <c r="C40" s="14"/>
      <c r="D40" s="15">
        <f>32.1+28.6</f>
        <v>60.7</v>
      </c>
      <c r="E40" s="13" t="s">
        <v>22</v>
      </c>
      <c r="F40" s="16"/>
      <c r="G40" s="13"/>
      <c r="H40" s="13"/>
      <c r="I40" s="14" t="s">
        <v>22</v>
      </c>
      <c r="J40" s="32"/>
      <c r="K40" s="32"/>
    </row>
    <row r="41" spans="1:11" ht="30">
      <c r="A41" s="21"/>
      <c r="B41" s="20" t="s">
        <v>39</v>
      </c>
      <c r="C41" s="14"/>
      <c r="D41" s="15">
        <v>22.1</v>
      </c>
      <c r="E41" s="13" t="s">
        <v>22</v>
      </c>
      <c r="F41" s="16"/>
      <c r="G41" s="13"/>
      <c r="H41" s="13"/>
      <c r="I41" s="14" t="s">
        <v>22</v>
      </c>
      <c r="J41" s="32"/>
      <c r="K41" s="32"/>
    </row>
    <row r="42" spans="1:11" ht="30">
      <c r="A42" s="21"/>
      <c r="B42" s="20" t="s">
        <v>40</v>
      </c>
      <c r="C42" s="14"/>
      <c r="D42" s="15">
        <v>6</v>
      </c>
      <c r="E42" s="13" t="s">
        <v>22</v>
      </c>
      <c r="F42" s="16"/>
      <c r="G42" s="13"/>
      <c r="H42" s="13"/>
      <c r="I42" s="14" t="str">
        <f t="shared" ref="I42:I49" si="6">E42</f>
        <v>Медикаменти</v>
      </c>
      <c r="J42" s="32"/>
      <c r="K42" s="32"/>
    </row>
    <row r="43" spans="1:11" ht="30">
      <c r="A43" s="21"/>
      <c r="B43" s="20" t="s">
        <v>41</v>
      </c>
      <c r="C43" s="14"/>
      <c r="D43" s="15">
        <v>4</v>
      </c>
      <c r="E43" s="13" t="s">
        <v>22</v>
      </c>
      <c r="F43" s="16"/>
      <c r="G43" s="13"/>
      <c r="H43" s="13"/>
      <c r="I43" s="14" t="str">
        <f t="shared" si="6"/>
        <v>Медикаменти</v>
      </c>
      <c r="J43" s="32"/>
      <c r="K43" s="32"/>
    </row>
    <row r="44" spans="1:11">
      <c r="A44" s="21"/>
      <c r="B44" s="20" t="s">
        <v>42</v>
      </c>
      <c r="C44" s="14"/>
      <c r="D44" s="15">
        <v>26.3</v>
      </c>
      <c r="E44" s="13" t="s">
        <v>22</v>
      </c>
      <c r="F44" s="16"/>
      <c r="G44" s="13"/>
      <c r="H44" s="13"/>
      <c r="I44" s="14" t="str">
        <f t="shared" si="6"/>
        <v>Медикаменти</v>
      </c>
      <c r="J44" s="32"/>
      <c r="K44" s="32"/>
    </row>
    <row r="45" spans="1:11">
      <c r="A45" s="21"/>
      <c r="B45" s="20" t="s">
        <v>43</v>
      </c>
      <c r="C45" s="14"/>
      <c r="D45" s="15">
        <v>85.5</v>
      </c>
      <c r="E45" s="13" t="s">
        <v>22</v>
      </c>
      <c r="F45" s="16"/>
      <c r="G45" s="13"/>
      <c r="H45" s="13"/>
      <c r="I45" s="14" t="str">
        <f t="shared" si="6"/>
        <v>Медикаменти</v>
      </c>
      <c r="J45" s="32"/>
      <c r="K45" s="32"/>
    </row>
    <row r="46" spans="1:11">
      <c r="A46" s="21"/>
      <c r="B46" s="20" t="s">
        <v>44</v>
      </c>
      <c r="C46" s="14"/>
      <c r="D46" s="15">
        <v>5.5</v>
      </c>
      <c r="E46" s="13" t="s">
        <v>22</v>
      </c>
      <c r="F46" s="16"/>
      <c r="G46" s="13"/>
      <c r="H46" s="13"/>
      <c r="I46" s="14" t="str">
        <f t="shared" si="6"/>
        <v>Медикаменти</v>
      </c>
      <c r="J46" s="32"/>
      <c r="K46" s="32"/>
    </row>
    <row r="47" spans="1:11" ht="30">
      <c r="A47" s="21"/>
      <c r="B47" s="20" t="s">
        <v>24</v>
      </c>
      <c r="C47" s="14"/>
      <c r="D47" s="15">
        <v>22.6</v>
      </c>
      <c r="E47" s="13" t="s">
        <v>22</v>
      </c>
      <c r="F47" s="16"/>
      <c r="G47" s="13"/>
      <c r="H47" s="13"/>
      <c r="I47" s="14" t="str">
        <f t="shared" si="6"/>
        <v>Медикаменти</v>
      </c>
      <c r="J47" s="32"/>
      <c r="K47" s="32"/>
    </row>
    <row r="48" spans="1:11" ht="45">
      <c r="A48" s="21"/>
      <c r="B48" s="20" t="s">
        <v>46</v>
      </c>
      <c r="C48" s="14"/>
      <c r="D48" s="15">
        <v>0.6</v>
      </c>
      <c r="E48" s="13" t="s">
        <v>22</v>
      </c>
      <c r="F48" s="16"/>
      <c r="G48" s="13"/>
      <c r="H48" s="13"/>
      <c r="I48" s="14" t="str">
        <f t="shared" si="6"/>
        <v>Медикаменти</v>
      </c>
      <c r="J48" s="32"/>
      <c r="K48" s="32"/>
    </row>
    <row r="49" spans="1:11" ht="75">
      <c r="A49" s="21"/>
      <c r="B49" s="20" t="s">
        <v>45</v>
      </c>
      <c r="C49" s="14"/>
      <c r="D49" s="15">
        <v>1.5</v>
      </c>
      <c r="E49" s="13" t="s">
        <v>22</v>
      </c>
      <c r="F49" s="16"/>
      <c r="G49" s="13"/>
      <c r="H49" s="13"/>
      <c r="I49" s="14" t="str">
        <f t="shared" si="6"/>
        <v>Медикаменти</v>
      </c>
      <c r="J49" s="32"/>
      <c r="K49" s="32"/>
    </row>
    <row r="50" spans="1:11">
      <c r="A50" s="21"/>
      <c r="B50" s="20" t="s">
        <v>47</v>
      </c>
      <c r="C50" s="14"/>
      <c r="D50" s="15">
        <v>304.60000000000002</v>
      </c>
      <c r="E50" s="13" t="s">
        <v>22</v>
      </c>
      <c r="F50" s="16"/>
      <c r="G50" s="13"/>
      <c r="H50" s="13"/>
      <c r="I50" s="14" t="str">
        <f>E49</f>
        <v>Медикаменти</v>
      </c>
      <c r="J50" s="32"/>
      <c r="K50" s="32"/>
    </row>
    <row r="51" spans="1:11" ht="45">
      <c r="A51" s="21"/>
      <c r="B51" s="20" t="s">
        <v>29</v>
      </c>
      <c r="C51" s="14"/>
      <c r="D51" s="15">
        <v>16</v>
      </c>
      <c r="E51" s="13" t="s">
        <v>22</v>
      </c>
      <c r="F51" s="16"/>
      <c r="G51" s="13"/>
      <c r="H51" s="13"/>
      <c r="I51" s="14" t="s">
        <v>22</v>
      </c>
      <c r="J51" s="33"/>
      <c r="K51" s="33"/>
    </row>
    <row r="52" spans="1:11">
      <c r="A52" s="23"/>
      <c r="B52" s="13" t="s">
        <v>9</v>
      </c>
      <c r="C52" s="14"/>
      <c r="D52" s="15">
        <v>0.3</v>
      </c>
      <c r="E52" s="13" t="s">
        <v>23</v>
      </c>
      <c r="F52" s="16"/>
      <c r="G52" s="13"/>
      <c r="H52" s="13"/>
      <c r="I52" s="13" t="str">
        <f>B52</f>
        <v>Фізична особа</v>
      </c>
      <c r="J52" s="17">
        <v>0.3</v>
      </c>
      <c r="K52" s="19">
        <v>0</v>
      </c>
    </row>
    <row r="53" spans="1:11" ht="75">
      <c r="A53" s="38"/>
      <c r="B53" s="13" t="s">
        <v>48</v>
      </c>
      <c r="C53" s="14"/>
      <c r="D53" s="15">
        <v>77.900000000000006</v>
      </c>
      <c r="E53" s="13" t="s">
        <v>15</v>
      </c>
      <c r="F53" s="16"/>
      <c r="G53" s="13"/>
      <c r="H53" s="13"/>
      <c r="I53" s="13" t="str">
        <f>E53</f>
        <v>Продукти харчування</v>
      </c>
      <c r="J53" s="17">
        <v>77.900000000000006</v>
      </c>
      <c r="K53" s="19">
        <v>0</v>
      </c>
    </row>
    <row r="54" spans="1:11" ht="45">
      <c r="A54" s="38"/>
      <c r="B54" s="13" t="s">
        <v>49</v>
      </c>
      <c r="C54" s="14"/>
      <c r="D54" s="15">
        <v>66.2</v>
      </c>
      <c r="E54" s="13" t="s">
        <v>15</v>
      </c>
      <c r="F54" s="16"/>
      <c r="G54" s="13"/>
      <c r="H54" s="13"/>
      <c r="I54" s="13" t="str">
        <f>E54</f>
        <v>Продукти харчування</v>
      </c>
      <c r="J54" s="17">
        <v>66.2</v>
      </c>
      <c r="K54" s="19">
        <f>D54-J54</f>
        <v>0</v>
      </c>
    </row>
    <row r="55" spans="1:11" ht="60">
      <c r="A55" s="38"/>
      <c r="B55" s="13" t="s">
        <v>50</v>
      </c>
      <c r="C55" s="14"/>
      <c r="D55" s="15">
        <v>7.2</v>
      </c>
      <c r="E55" s="13" t="s">
        <v>15</v>
      </c>
      <c r="F55" s="16"/>
      <c r="G55" s="13"/>
      <c r="H55" s="13"/>
      <c r="I55" s="13" t="str">
        <f>E55</f>
        <v>Продукти харчування</v>
      </c>
      <c r="J55" s="17">
        <v>0</v>
      </c>
      <c r="K55" s="19">
        <v>7.2</v>
      </c>
    </row>
    <row r="56" spans="1:11" ht="30">
      <c r="A56" s="38"/>
      <c r="B56" s="13" t="s">
        <v>51</v>
      </c>
      <c r="C56" s="14"/>
      <c r="D56" s="15">
        <v>185.2</v>
      </c>
      <c r="E56" s="13" t="s">
        <v>15</v>
      </c>
      <c r="F56" s="16"/>
      <c r="G56" s="13"/>
      <c r="H56" s="13"/>
      <c r="I56" s="13" t="str">
        <f>E56</f>
        <v>Продукти харчування</v>
      </c>
      <c r="J56" s="17">
        <v>11.9</v>
      </c>
      <c r="K56" s="19">
        <f>D56-J56</f>
        <v>173.29999999999998</v>
      </c>
    </row>
    <row r="57" spans="1:11" ht="45">
      <c r="A57" s="38"/>
      <c r="B57" s="13" t="s">
        <v>52</v>
      </c>
      <c r="C57" s="14"/>
      <c r="D57" s="15">
        <v>14.1</v>
      </c>
      <c r="E57" s="13" t="s">
        <v>15</v>
      </c>
      <c r="F57" s="16"/>
      <c r="G57" s="13"/>
      <c r="H57" s="13"/>
      <c r="I57" s="13" t="str">
        <f>E56</f>
        <v>Продукти харчування</v>
      </c>
      <c r="J57" s="17">
        <v>0</v>
      </c>
      <c r="K57" s="19">
        <v>14.144</v>
      </c>
    </row>
    <row r="58" spans="1:11" ht="15.75">
      <c r="A58" s="24" t="s">
        <v>34</v>
      </c>
      <c r="B58" s="25"/>
      <c r="C58" s="26"/>
      <c r="D58" s="27">
        <f>SUM(D25:D57)</f>
        <v>3199.5399999999991</v>
      </c>
      <c r="E58" s="25"/>
      <c r="F58" s="16"/>
      <c r="G58" s="25"/>
      <c r="H58" s="25"/>
      <c r="I58" s="25"/>
      <c r="J58" s="28">
        <f>SUM(J25:J57)</f>
        <v>2616.04</v>
      </c>
      <c r="K58" s="29">
        <f>SUM(K25:K57)</f>
        <v>1067.7439999999999</v>
      </c>
    </row>
  </sheetData>
  <mergeCells count="11">
    <mergeCell ref="J38:J51"/>
    <mergeCell ref="K38:K51"/>
    <mergeCell ref="J18:J21"/>
    <mergeCell ref="K18:K21"/>
    <mergeCell ref="A5:K5"/>
    <mergeCell ref="F7:F8"/>
    <mergeCell ref="C7:E7"/>
    <mergeCell ref="G7:J7"/>
    <mergeCell ref="K7:K8"/>
    <mergeCell ref="A7:A8"/>
    <mergeCell ref="B7:B8"/>
  </mergeCells>
  <pageMargins left="7.874015748031496E-2" right="3.937007874015748E-2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</cp:lastModifiedBy>
  <cp:lastPrinted>2020-07-14T09:18:03Z</cp:lastPrinted>
  <dcterms:created xsi:type="dcterms:W3CDTF">2018-07-04T14:43:03Z</dcterms:created>
  <dcterms:modified xsi:type="dcterms:W3CDTF">2020-07-15T06:08:07Z</dcterms:modified>
</cp:coreProperties>
</file>