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195" windowHeight="8700"/>
  </bookViews>
  <sheets>
    <sheet name="Інший персонал" sheetId="7" r:id="rId1"/>
    <sheet name="Гуртожиток" sheetId="9" r:id="rId2"/>
  </sheets>
  <definedNames>
    <definedName name="_xlnm.Print_Titles" localSheetId="0">'Інший персонал'!$10:$10</definedName>
    <definedName name="_xlnm.Print_Area" localSheetId="1">Гуртожиток!$A$1:$K$21</definedName>
    <definedName name="_xlnm.Print_Area" localSheetId="0">'Інший персонал'!$A$1:$D$187</definedName>
  </definedNames>
  <calcPr calcId="145621"/>
</workbook>
</file>

<file path=xl/calcChain.xml><?xml version="1.0" encoding="utf-8"?>
<calcChain xmlns="http://schemas.openxmlformats.org/spreadsheetml/2006/main">
  <c r="D97" i="7" l="1"/>
  <c r="D176" i="7" l="1"/>
  <c r="D65" i="7"/>
  <c r="D89" i="7"/>
  <c r="D40" i="7"/>
  <c r="D18" i="7"/>
  <c r="D16" i="7"/>
  <c r="H16" i="9"/>
  <c r="J16" i="9" s="1"/>
  <c r="J17" i="9" s="1"/>
  <c r="I17" i="9"/>
  <c r="H17" i="9" l="1"/>
  <c r="D152" i="7" l="1"/>
  <c r="D147" i="7" l="1"/>
  <c r="D17" i="9"/>
  <c r="D162" i="7" l="1"/>
  <c r="D155" i="7" l="1"/>
  <c r="D128" i="7" l="1"/>
  <c r="D84" i="7" l="1"/>
  <c r="D73" i="7"/>
  <c r="D45" i="7"/>
  <c r="D35" i="7"/>
  <c r="D26" i="7" l="1"/>
  <c r="D182" i="7" s="1"/>
  <c r="D181" i="7"/>
  <c r="D180" i="7" l="1"/>
  <c r="D27" i="7" l="1"/>
  <c r="D163" i="7"/>
  <c r="D178" i="7" l="1"/>
</calcChain>
</file>

<file path=xl/sharedStrings.xml><?xml version="1.0" encoding="utf-8"?>
<sst xmlns="http://schemas.openxmlformats.org/spreadsheetml/2006/main" count="243" uniqueCount="183">
  <si>
    <t>Харчоблок</t>
  </si>
  <si>
    <t>Маляр 4 розряду</t>
  </si>
  <si>
    <t>Маляр 3 розряду</t>
  </si>
  <si>
    <t>Швачка 1 кваліфікаційного розряду</t>
  </si>
  <si>
    <t>Бухгалтер з обліку та калькулювання продуктів харчування 1 кваліфікаційної категорії</t>
  </si>
  <si>
    <t xml:space="preserve">Провідний економіст з планування </t>
  </si>
  <si>
    <t>Підсобний робітник</t>
  </si>
  <si>
    <t>Перукар 1 класу</t>
  </si>
  <si>
    <t>Кухар 3 розряду</t>
  </si>
  <si>
    <t>Штукатур 4 розряду</t>
  </si>
  <si>
    <t>Лицювальник-плиточник 4 розряду</t>
  </si>
  <si>
    <t>Електрозварник на автоматичних та напівавтоматичних машинах 3 розряду</t>
  </si>
  <si>
    <t>Комендант гуртожитку</t>
  </si>
  <si>
    <t>Бухгалтер з розрахунків з працівниками 1 кваліфікаційної категорії</t>
  </si>
  <si>
    <t>Секретар керівника</t>
  </si>
  <si>
    <t>Електромонтер з ремонту та обслуговування електроустаткування 4 розряду</t>
  </si>
  <si>
    <t>Гардеробник  (на 6 місяців)</t>
  </si>
  <si>
    <t>Комірник</t>
  </si>
  <si>
    <t>Слюсар-сантехнік, зайнятий ремонтом, наглядом внутрібудинкової каналізації, водопроводу 4 розряду</t>
  </si>
  <si>
    <t>Шеф-кухар</t>
  </si>
  <si>
    <t>Механік дизельної установки</t>
  </si>
  <si>
    <t>Кухар 4 розряду</t>
  </si>
  <si>
    <t>Кухонний робітник 2 розряду</t>
  </si>
  <si>
    <t>Гараж</t>
  </si>
  <si>
    <t>Прибиральник службових приміщень</t>
  </si>
  <si>
    <t>№ з/п</t>
  </si>
  <si>
    <t>Назва структурного підрозділу та посад</t>
  </si>
  <si>
    <t>Кількість штатних посад</t>
  </si>
  <si>
    <t>Посадовий оклад (грн.)</t>
  </si>
  <si>
    <t>Надбавки (грн.)</t>
  </si>
  <si>
    <t>за почесні звання</t>
  </si>
  <si>
    <t>Доплати (грн.)</t>
  </si>
  <si>
    <t>за науковий ступінь</t>
  </si>
  <si>
    <t>Фонд заробітної плати на місяць (грн.)</t>
  </si>
  <si>
    <t>Всього:</t>
  </si>
  <si>
    <t>Бухгалтерська служба</t>
  </si>
  <si>
    <t>РАЗОМ:</t>
  </si>
  <si>
    <t>Сестра-господиня</t>
  </si>
  <si>
    <t>Оператор комп'ютерного набору 2 категорії</t>
  </si>
  <si>
    <t>в тому числі:</t>
  </si>
  <si>
    <t>лікарів</t>
  </si>
  <si>
    <t>іншого персоналу</t>
  </si>
  <si>
    <t>Головний бухгалтер</t>
  </si>
  <si>
    <t>С.О. Чугай</t>
  </si>
  <si>
    <t>Начальник відділу кадрів</t>
  </si>
  <si>
    <t>Слюсар-сантехнік, зайнятий ремонтом, наглядом внутрібудинкової каналізації, водопроводу 2 розряду</t>
  </si>
  <si>
    <t>Інспектор з кадрів</t>
  </si>
  <si>
    <t>Диспетчер автомобільного транспорту</t>
  </si>
  <si>
    <t xml:space="preserve">Головний інженер </t>
  </si>
  <si>
    <t>Заступник головного бухгалтера</t>
  </si>
  <si>
    <t>-</t>
  </si>
  <si>
    <t>А.М. Жиденко</t>
  </si>
  <si>
    <t>Агент з постачання</t>
  </si>
  <si>
    <t>Економіст з фінансової роботи 1 кваліфікаційної  категорії</t>
  </si>
  <si>
    <t>Економіст з праці без категорії</t>
  </si>
  <si>
    <t>Столяр 4 розряду</t>
  </si>
  <si>
    <t xml:space="preserve">Ш Т А Т Н И Й    Р О З П И С </t>
  </si>
  <si>
    <t>Електромонтер станційного устаткування телефонного зв'язку 4 розряду</t>
  </si>
  <si>
    <t>Фонд заробітної плати з доплатою на місяць (грн.)</t>
  </si>
  <si>
    <t>Економіст з фінансової роботи</t>
  </si>
  <si>
    <t>Столяр 3 розряду</t>
  </si>
  <si>
    <t>Бухгалтер з фінансового обліку без кваліфікаційної категорії</t>
  </si>
  <si>
    <t>Економіст з фінансової роботи без кваліфікаційної категорії</t>
  </si>
  <si>
    <t>Діловод</t>
  </si>
  <si>
    <t>Генеральний директор</t>
  </si>
  <si>
    <t>Генеральний директор КНП "Чернігівська обласна лікарня" ЧОР</t>
  </si>
  <si>
    <t>Адміністрація</t>
  </si>
  <si>
    <t xml:space="preserve">Медичний директор з лікувально-діагностичної роботи </t>
  </si>
  <si>
    <t>Медичний директор з хірургії</t>
  </si>
  <si>
    <t>Заступник генерального директора з економічних питань</t>
  </si>
  <si>
    <t>Заступник генерального директора з адміністративно-господарських питань</t>
  </si>
  <si>
    <t xml:space="preserve">Головна медична сестра </t>
  </si>
  <si>
    <t>Заступник генерального директора з правових та кадрових питань</t>
  </si>
  <si>
    <t>Провідний інженер з охорони праці</t>
  </si>
  <si>
    <t>Адміністративно-господарська  служба</t>
  </si>
  <si>
    <t>Старший інспектор з кадрів</t>
  </si>
  <si>
    <t>Відділ кадрів</t>
  </si>
  <si>
    <t>Канцелярія</t>
  </si>
  <si>
    <t>Інженерно-господарський відділ</t>
  </si>
  <si>
    <t>Відділ публічних закупівель</t>
  </si>
  <si>
    <t xml:space="preserve">Провідний інженер з метрології </t>
  </si>
  <si>
    <t>Планово-економічний відділ</t>
  </si>
  <si>
    <t>Господарсько-обслуговуючий персонал</t>
  </si>
  <si>
    <t>Найменування структурного підрозділу та найменування посади</t>
  </si>
  <si>
    <t>Код зп Класифікатором професій</t>
  </si>
  <si>
    <t>1210.1</t>
  </si>
  <si>
    <t>1229.5</t>
  </si>
  <si>
    <t>2149.2</t>
  </si>
  <si>
    <t xml:space="preserve">Інспектор з військового обліку </t>
  </si>
  <si>
    <t>2411.2</t>
  </si>
  <si>
    <t>2441.2</t>
  </si>
  <si>
    <t>2412.2</t>
  </si>
  <si>
    <t>2139.2</t>
  </si>
  <si>
    <t>1226.2</t>
  </si>
  <si>
    <t>2419.2</t>
  </si>
  <si>
    <t>Каштелян</t>
  </si>
  <si>
    <t>2229.2</t>
  </si>
  <si>
    <t>Слюсар-ремонтник по обслуговуванню кисневих установок 2 розряду</t>
  </si>
  <si>
    <t>Слюсар-ремонтник по обслуговуванню кисневих установок 4 розряду</t>
  </si>
  <si>
    <t>Слюсар-ремонтник по обслуговуванню кисневих установок 3 розряду</t>
  </si>
  <si>
    <t>Тракторист МТЗ-80   3 розряду</t>
  </si>
  <si>
    <t>Водій навантажувача 2 розряду</t>
  </si>
  <si>
    <t>Завідувач господарства</t>
  </si>
  <si>
    <t>Механік гаража</t>
  </si>
  <si>
    <t>Прибиральник територій</t>
  </si>
  <si>
    <t>Садівник  - (на 6 місяців)</t>
  </si>
  <si>
    <t>Примітка</t>
  </si>
  <si>
    <t>1223.1</t>
  </si>
  <si>
    <t xml:space="preserve"> </t>
  </si>
  <si>
    <t xml:space="preserve">Комунального некомерційного підприємства  "Чернігівська обласна лікарня" Чернігівської обласної ради </t>
  </si>
  <si>
    <t>по гуртожитку (за адресою: м.Чернігів, пр-т Миру 209 (25 квартир))( на спецкоштах)</t>
  </si>
  <si>
    <t>молодших спеціалістів з медичною освітою</t>
  </si>
  <si>
    <t>Ліфтер 1 розряду</t>
  </si>
  <si>
    <t>Юрисконсульт без кваліфікаційної категорії</t>
  </si>
  <si>
    <t>Керівник групи матеріального обліку</t>
  </si>
  <si>
    <t>Керівник групи з розрахунків з працівниками</t>
  </si>
  <si>
    <t>Керівник групи з фінансового обліку</t>
  </si>
  <si>
    <t>Бухгалтер з обліку матеріальних цінностей 1 кваліфікаційної категорії</t>
  </si>
  <si>
    <r>
      <t xml:space="preserve">Бухгалтер (з дипломом магістра) з обліку </t>
    </r>
    <r>
      <rPr>
        <sz val="12"/>
        <color theme="1"/>
        <rFont val="Times New Roman"/>
        <family val="1"/>
        <charset val="204"/>
      </rPr>
      <t>матеріальних цінностей</t>
    </r>
    <r>
      <rPr>
        <sz val="11"/>
        <color theme="1"/>
        <rFont val="Times New Roman"/>
        <family val="1"/>
        <charset val="204"/>
      </rPr>
      <t xml:space="preserve"> без кваліфікаційної категорії </t>
    </r>
  </si>
  <si>
    <t>Бухгалтер з обліку матеріальних цінностей без кваліфікаційної категорії</t>
  </si>
  <si>
    <t xml:space="preserve">Бухгалтер (з дипломом магістра) з обліку матеріальних цінностей </t>
  </si>
  <si>
    <t>Технік з експлуатації та ремонту медичної та електронної техніки без кваліфікаційної категорії</t>
  </si>
  <si>
    <t xml:space="preserve">Електромонтер з ремонту та обслуговування електроустаткування </t>
  </si>
  <si>
    <t xml:space="preserve">Водій автотранспортних засобів 1 класу, санітарний автомобіль легковий ГАЗ 31105-120 № СВ 09-66 СА </t>
  </si>
  <si>
    <t xml:space="preserve">Водій автотранспортних засобів 1 класу, санітарний автомобіль легковий УАЗ 3962 № СВ 04-86 СА </t>
  </si>
  <si>
    <t>Водій автотранспортних засобів 1 класу, санітарний автомобіль легковий ГАЗ 31105 № СВ 12-69 СА</t>
  </si>
  <si>
    <t>Водій автотранспортних засобів 3 класу, санітарний автомобіль легковий ВАЗ 21070020 СВ 04-68 СА</t>
  </si>
  <si>
    <t xml:space="preserve">Водій автотранспортних засобів 1 класу, санітарний автомобіль легковий KRASZ № СВ 09-65 СА </t>
  </si>
  <si>
    <t xml:space="preserve">Водій автотранспортних засобів 1 класу, санітарний автомобіль легковий KRASZ № СВ 05-02 СА </t>
  </si>
  <si>
    <t xml:space="preserve">Водій автотранспортних засобів 3 класу, санітарний автомобіль легковий УАЗ 3962 № СВ 09-67 СА </t>
  </si>
  <si>
    <t>Слюсар з ремонту колісних транспортних засобів 2 класу</t>
  </si>
  <si>
    <t>Водій автотранспортних засобів 3 класу, санітарний автомобіль легковий ГАЗ 3102 № СВ 27-85 СС</t>
  </si>
  <si>
    <t xml:space="preserve">Водій автотранспортних засобів 1 класу, санітарний автомобіль  легковий Тойота Хай Ейс СВ 27-84 СС </t>
  </si>
  <si>
    <t xml:space="preserve">З А Т В Е Р Д Ж У Ю </t>
  </si>
  <si>
    <t>______________________________А.М.Жиденко</t>
  </si>
  <si>
    <t>Доплати за шкідливі умови праці</t>
  </si>
  <si>
    <t xml:space="preserve">Штат в кількості  1,0 штатних одиниць </t>
  </si>
  <si>
    <t>Заступник медичного директора по роботі з відокремленими підрозділами</t>
  </si>
  <si>
    <t>Юридичний відділ</t>
  </si>
  <si>
    <t>Юрисконсульт</t>
  </si>
  <si>
    <t xml:space="preserve">Фахівець з публічних закупівель </t>
  </si>
  <si>
    <t>Бухгалтер (з дипломом магістра) з розрахунків з працівниками 2 кваліфікаційної категорії</t>
  </si>
  <si>
    <t>Бухгалтер з фінансового обліку 2 кваліфікаційної категорії</t>
  </si>
  <si>
    <t>Бухгалтер з фінансового обліку 1 кваліфікаційної категорії</t>
  </si>
  <si>
    <t>Інженер з ремонту без кваліфікаційної категорії</t>
  </si>
  <si>
    <t>Лікар-дієтолог без кваліфікаційної категорії</t>
  </si>
  <si>
    <t>Лікар-дієтолог</t>
  </si>
  <si>
    <t>Інженер з охорони праці 1 кваліфікаційної категорії</t>
  </si>
  <si>
    <t>Прибиральник території</t>
  </si>
  <si>
    <t>Сторож</t>
  </si>
  <si>
    <t>Фахівець з публічних закупівель 2 кваліфікаційної категорії</t>
  </si>
  <si>
    <t xml:space="preserve">Адміністративно-господарський персонал </t>
  </si>
  <si>
    <t>Філія комунального некомерційного підприємства «Чернігівська обласна лікарня» Чернігівської обласної ради «Відокремлений структурний підрозділ – центр для постраждалих від наслідків аварії на ЧАЕС та ветеранів» в т.ч.:</t>
  </si>
  <si>
    <t>Начальник Управління охорони здоров'я</t>
  </si>
  <si>
    <t>______________________________П.П.Гармаш</t>
  </si>
  <si>
    <t>Комунального некомерційного підприємства  "Чернігівська обласна лікарня" Чернігівської обласної ради на 815 ліжок</t>
  </si>
  <si>
    <t xml:space="preserve">П О Г О Д Ж У Ю </t>
  </si>
  <si>
    <t>Заступник генерального директора по роботі з молодшим медичним персоналом</t>
  </si>
  <si>
    <t xml:space="preserve">Фахівець з питань цивільного захисту </t>
  </si>
  <si>
    <t>Бухгалтер (з дипломом магістра) з фінансового обліку без кваліфікаційної категорії</t>
  </si>
  <si>
    <t xml:space="preserve">Інженер по кисневому обладнанню </t>
  </si>
  <si>
    <t>Інженер-будівельник 2 кваліфікаційної категорії</t>
  </si>
  <si>
    <t>Електромонтер з ремонту та обслуговування електроустаткування 3 розряду</t>
  </si>
  <si>
    <t xml:space="preserve">Водій автотранспортних засобів автомобіль вантажопасажирський "Сітроен "С25Д2 № СВ 27-83 СС </t>
  </si>
  <si>
    <t>Сестра медична (брат медичний) з дієтичного харчування старша (старший) вищої кваліфікаційної категорії</t>
  </si>
  <si>
    <t>Сестра медична (брат медичний) з дієтичного харчування 1 кваліфікаційної категорії</t>
  </si>
  <si>
    <t>Відділ комп'ютерного та програмного забезпечення</t>
  </si>
  <si>
    <t>Начальник відділу комп'ютерного та програмного забезпечення</t>
  </si>
  <si>
    <t xml:space="preserve">Інженер із застосування комп'ютерів без кваліфікаційної категорії </t>
  </si>
  <si>
    <t>Інженер-програміст без кваліфікаційної категорії</t>
  </si>
  <si>
    <t>2132.2</t>
  </si>
  <si>
    <t>2131.2</t>
  </si>
  <si>
    <t>Технік</t>
  </si>
  <si>
    <r>
      <t xml:space="preserve">Бухгалтер (з дипломом магістра) з обліку </t>
    </r>
    <r>
      <rPr>
        <sz val="12"/>
        <color theme="1"/>
        <rFont val="Times New Roman"/>
        <family val="1"/>
        <charset val="204"/>
      </rPr>
      <t>матеріальних цінностей</t>
    </r>
    <r>
      <rPr>
        <sz val="11"/>
        <color theme="1"/>
        <rFont val="Times New Roman"/>
        <family val="1"/>
        <charset val="204"/>
      </rPr>
      <t xml:space="preserve"> 1 кваліфікаційної категорії </t>
    </r>
  </si>
  <si>
    <t>адміністрації  та адміністративно-господарського персоналу  станом на 01.01.2021р.</t>
  </si>
  <si>
    <t>"________"_________________2021 р.</t>
  </si>
  <si>
    <t xml:space="preserve">з місячним фондом заробітної плати 6000,00 грн. Шість тисяч грн. 00 коп.  </t>
  </si>
  <si>
    <t xml:space="preserve"> станом на 01.01.2021р. </t>
  </si>
  <si>
    <t>Адміністратор бази даних без кваліфікаційної категорії</t>
  </si>
  <si>
    <t>Водій автотранспортних засобів 2 класу, автомобіль легковий ВАЗ 210700  № СВ 62-65 СТ</t>
  </si>
  <si>
    <t>__________________ А.М.Жиденко</t>
  </si>
  <si>
    <r>
      <t xml:space="preserve">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до наказу № 331-АГД від "30" грудня 2020 року</t>
    </r>
  </si>
  <si>
    <r>
      <t xml:space="preserve">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Додаток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</si>
</sst>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0"/>
      <name val="Arial Cyr"/>
      <charset val="204"/>
    </font>
    <font>
      <sz val="8"/>
      <name val="Arial Cyr"/>
      <charset val="204"/>
    </font>
    <font>
      <b/>
      <i/>
      <sz val="14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  <charset val="204"/>
    </font>
    <font>
      <b/>
      <i/>
      <u/>
      <sz val="10"/>
      <color theme="1"/>
      <name val="Times New Roman Cyr"/>
      <charset val="204"/>
    </font>
    <font>
      <sz val="9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4"/>
      <color theme="1"/>
      <name val="Times New Roman Cyr"/>
      <charset val="204"/>
    </font>
    <font>
      <b/>
      <i/>
      <sz val="12"/>
      <color theme="1"/>
      <name val="Times New Roman Cyr"/>
      <charset val="204"/>
    </font>
    <font>
      <b/>
      <i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 Cyr"/>
      <charset val="204"/>
    </font>
    <font>
      <b/>
      <sz val="11"/>
      <color theme="1"/>
      <name val="Times New Roman Cyr"/>
      <charset val="204"/>
    </font>
    <font>
      <b/>
      <i/>
      <u/>
      <sz val="11"/>
      <color theme="1"/>
      <name val="Times New Roman Cyr"/>
      <charset val="204"/>
    </font>
    <font>
      <sz val="1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color theme="1"/>
      <name val="Arial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Times New Roman Cyr"/>
      <charset val="204"/>
    </font>
    <font>
      <sz val="11"/>
      <color rgb="FF000000"/>
      <name val="Times New Roman"/>
      <family val="1"/>
      <charset val="204"/>
    </font>
    <font>
      <i/>
      <sz val="11"/>
      <name val="Times New Roman Cyr"/>
      <charset val="204"/>
    </font>
    <font>
      <b/>
      <sz val="12"/>
      <color theme="1"/>
      <name val="Times New Roman"/>
      <family val="1"/>
      <charset val="204"/>
    </font>
    <font>
      <b/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4" fillId="0" borderId="0" xfId="0" applyFont="1"/>
    <xf numFmtId="0" fontId="3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0" fontId="7" fillId="0" borderId="0" xfId="0" applyFont="1"/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1" xfId="0" applyFont="1" applyBorder="1"/>
    <xf numFmtId="0" fontId="1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2" borderId="0" xfId="0" applyFont="1" applyFill="1"/>
    <xf numFmtId="0" fontId="11" fillId="2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9" fillId="2" borderId="2" xfId="0" applyFont="1" applyFill="1" applyBorder="1"/>
    <xf numFmtId="0" fontId="10" fillId="2" borderId="0" xfId="0" applyFont="1" applyFill="1"/>
    <xf numFmtId="0" fontId="9" fillId="0" borderId="0" xfId="0" applyFont="1" applyFill="1"/>
    <xf numFmtId="0" fontId="8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/>
    </xf>
    <xf numFmtId="2" fontId="11" fillId="0" borderId="0" xfId="0" applyNumberFormat="1" applyFont="1" applyFill="1"/>
    <xf numFmtId="0" fontId="9" fillId="3" borderId="0" xfId="0" applyFont="1" applyFill="1"/>
    <xf numFmtId="0" fontId="9" fillId="4" borderId="0" xfId="0" applyFont="1" applyFill="1"/>
    <xf numFmtId="0" fontId="13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9" fillId="5" borderId="0" xfId="0" applyFont="1" applyFill="1"/>
    <xf numFmtId="0" fontId="9" fillId="6" borderId="0" xfId="0" applyFont="1" applyFill="1"/>
    <xf numFmtId="0" fontId="29" fillId="0" borderId="2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vertical="center" wrapText="1"/>
    </xf>
    <xf numFmtId="164" fontId="31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horizontal="left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1" fontId="25" fillId="0" borderId="2" xfId="0" applyNumberFormat="1" applyFont="1" applyFill="1" applyBorder="1" applyAlignment="1">
      <alignment horizontal="left" vertical="center" wrapText="1"/>
    </xf>
    <xf numFmtId="1" fontId="28" fillId="0" borderId="2" xfId="0" applyNumberFormat="1" applyFont="1" applyFill="1" applyBorder="1" applyAlignment="1">
      <alignment horizontal="left" vertical="center" wrapText="1"/>
    </xf>
    <xf numFmtId="1" fontId="35" fillId="0" borderId="2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0" fontId="34" fillId="0" borderId="7" xfId="0" applyFont="1" applyFill="1" applyBorder="1" applyAlignment="1">
      <alignment vertical="center" wrapText="1"/>
    </xf>
    <xf numFmtId="0" fontId="35" fillId="0" borderId="7" xfId="0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5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64" fontId="3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23" fillId="2" borderId="0" xfId="0" applyFont="1" applyFill="1" applyAlignment="1"/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32" fillId="0" borderId="2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2" fillId="0" borderId="9" xfId="0" applyFont="1" applyBorder="1" applyAlignment="1">
      <alignment vertical="top" wrapText="1"/>
    </xf>
    <xf numFmtId="0" fontId="40" fillId="0" borderId="7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2" fontId="3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vertical="center" wrapText="1"/>
    </xf>
    <xf numFmtId="0" fontId="14" fillId="0" borderId="0" xfId="0" applyFont="1" applyFill="1" applyAlignment="1"/>
    <xf numFmtId="0" fontId="20" fillId="0" borderId="0" xfId="0" applyFont="1" applyFill="1" applyAlignment="1">
      <alignment horizontal="center" vertical="center" wrapText="1"/>
    </xf>
    <xf numFmtId="0" fontId="22" fillId="2" borderId="0" xfId="0" applyFont="1" applyFill="1" applyBorder="1" applyAlignment="1">
      <alignment horizontal="left"/>
    </xf>
    <xf numFmtId="0" fontId="42" fillId="0" borderId="0" xfId="0" applyFont="1" applyAlignment="1"/>
    <xf numFmtId="0" fontId="22" fillId="2" borderId="0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textRotation="90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" fontId="25" fillId="0" borderId="3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0" fillId="0" borderId="0" xfId="0" applyAlignment="1"/>
    <xf numFmtId="0" fontId="25" fillId="0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left"/>
    </xf>
    <xf numFmtId="0" fontId="23" fillId="2" borderId="0" xfId="0" applyFont="1" applyFill="1" applyAlignment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abSelected="1" view="pageBreakPreview" topLeftCell="A88" zoomScaleSheetLayoutView="100" workbookViewId="0">
      <selection activeCell="B8" sqref="B8:B9"/>
    </sheetView>
  </sheetViews>
  <sheetFormatPr defaultRowHeight="12.75" x14ac:dyDescent="0.2"/>
  <cols>
    <col min="1" max="1" width="4.140625" style="15" customWidth="1"/>
    <col min="2" max="2" width="58" style="15" customWidth="1"/>
    <col min="3" max="3" width="8.28515625" style="15" customWidth="1"/>
    <col min="4" max="4" width="31" style="15" customWidth="1"/>
    <col min="5" max="16384" width="9.140625" style="15"/>
  </cols>
  <sheetData>
    <row r="1" spans="1:5" s="14" customFormat="1" ht="15.75" customHeight="1" x14ac:dyDescent="0.3">
      <c r="A1" s="102" t="s">
        <v>182</v>
      </c>
      <c r="B1" s="103"/>
      <c r="C1" s="103"/>
      <c r="D1" s="103"/>
    </row>
    <row r="2" spans="1:5" s="14" customFormat="1" ht="21" customHeight="1" x14ac:dyDescent="0.25">
      <c r="A2" s="104" t="s">
        <v>181</v>
      </c>
      <c r="B2" s="104"/>
      <c r="C2" s="104"/>
      <c r="D2" s="103"/>
    </row>
    <row r="3" spans="1:5" s="14" customFormat="1" ht="18" customHeight="1" x14ac:dyDescent="0.3">
      <c r="A3" s="79"/>
      <c r="B3" s="79"/>
      <c r="C3" s="79"/>
      <c r="D3" s="79"/>
      <c r="E3" s="83"/>
    </row>
    <row r="4" spans="1:5" s="14" customFormat="1" ht="20.25" customHeight="1" x14ac:dyDescent="0.2">
      <c r="A4" s="105" t="s">
        <v>56</v>
      </c>
      <c r="B4" s="105"/>
      <c r="C4" s="105"/>
      <c r="D4" s="105"/>
    </row>
    <row r="5" spans="1:5" s="14" customFormat="1" ht="22.5" customHeight="1" x14ac:dyDescent="0.2">
      <c r="A5" s="106" t="s">
        <v>174</v>
      </c>
      <c r="B5" s="106"/>
      <c r="C5" s="106"/>
      <c r="D5" s="106"/>
    </row>
    <row r="6" spans="1:5" s="14" customFormat="1" ht="32.25" customHeight="1" x14ac:dyDescent="0.2">
      <c r="A6" s="115" t="s">
        <v>155</v>
      </c>
      <c r="B6" s="115"/>
      <c r="C6" s="115"/>
      <c r="D6" s="115"/>
    </row>
    <row r="7" spans="1:5" s="14" customFormat="1" ht="10.5" customHeight="1" x14ac:dyDescent="0.2">
      <c r="A7" s="101"/>
      <c r="B7" s="101"/>
      <c r="C7" s="101"/>
      <c r="D7" s="101"/>
    </row>
    <row r="8" spans="1:5" s="14" customFormat="1" ht="27.75" customHeight="1" x14ac:dyDescent="0.2">
      <c r="A8" s="128" t="s">
        <v>25</v>
      </c>
      <c r="B8" s="128" t="s">
        <v>83</v>
      </c>
      <c r="C8" s="112" t="s">
        <v>84</v>
      </c>
      <c r="D8" s="112" t="s">
        <v>27</v>
      </c>
    </row>
    <row r="9" spans="1:5" s="14" customFormat="1" ht="81" customHeight="1" x14ac:dyDescent="0.2">
      <c r="A9" s="128"/>
      <c r="B9" s="128"/>
      <c r="C9" s="112"/>
      <c r="D9" s="112"/>
    </row>
    <row r="10" spans="1:5" s="14" customFormat="1" ht="15.75" customHeight="1" x14ac:dyDescent="0.2">
      <c r="A10" s="33">
        <v>1</v>
      </c>
      <c r="B10" s="34">
        <v>2</v>
      </c>
      <c r="C10" s="34">
        <v>3</v>
      </c>
      <c r="D10" s="34">
        <v>4</v>
      </c>
    </row>
    <row r="11" spans="1:5" s="14" customFormat="1" ht="17.25" customHeight="1" x14ac:dyDescent="0.2">
      <c r="A11" s="113" t="s">
        <v>66</v>
      </c>
      <c r="B11" s="114"/>
      <c r="C11" s="114"/>
      <c r="D11" s="114"/>
    </row>
    <row r="12" spans="1:5" s="13" customFormat="1" ht="18.75" customHeight="1" x14ac:dyDescent="0.2">
      <c r="A12" s="26">
        <v>1</v>
      </c>
      <c r="B12" s="27" t="s">
        <v>64</v>
      </c>
      <c r="C12" s="28" t="s">
        <v>85</v>
      </c>
      <c r="D12" s="29">
        <v>1</v>
      </c>
    </row>
    <row r="13" spans="1:5" s="13" customFormat="1" ht="18" customHeight="1" x14ac:dyDescent="0.2">
      <c r="A13" s="26">
        <v>2</v>
      </c>
      <c r="B13" s="35" t="s">
        <v>67</v>
      </c>
      <c r="C13" s="36" t="s">
        <v>85</v>
      </c>
      <c r="D13" s="29">
        <v>1</v>
      </c>
    </row>
    <row r="14" spans="1:5" s="13" customFormat="1" ht="18.75" customHeight="1" x14ac:dyDescent="0.2">
      <c r="A14" s="26">
        <v>3</v>
      </c>
      <c r="B14" s="35" t="s">
        <v>68</v>
      </c>
      <c r="C14" s="36" t="s">
        <v>85</v>
      </c>
      <c r="D14" s="29">
        <v>1</v>
      </c>
    </row>
    <row r="15" spans="1:5" s="19" customFormat="1" ht="31.5" customHeight="1" x14ac:dyDescent="0.2">
      <c r="A15" s="89">
        <v>4</v>
      </c>
      <c r="B15" s="35" t="s">
        <v>137</v>
      </c>
      <c r="C15" s="36" t="s">
        <v>85</v>
      </c>
      <c r="D15" s="29">
        <v>1</v>
      </c>
    </row>
    <row r="16" spans="1:5" s="13" customFormat="1" ht="15" customHeight="1" x14ac:dyDescent="0.2">
      <c r="A16" s="109" t="s">
        <v>34</v>
      </c>
      <c r="B16" s="110"/>
      <c r="C16" s="37"/>
      <c r="D16" s="38">
        <f>SUM(D12:D15)</f>
        <v>4</v>
      </c>
    </row>
    <row r="17" spans="1:4" s="19" customFormat="1" ht="18" customHeight="1" x14ac:dyDescent="0.2">
      <c r="A17" s="26">
        <v>5</v>
      </c>
      <c r="B17" s="41" t="s">
        <v>71</v>
      </c>
      <c r="C17" s="42" t="s">
        <v>86</v>
      </c>
      <c r="D17" s="29">
        <v>1</v>
      </c>
    </row>
    <row r="18" spans="1:4" s="24" customFormat="1" ht="18" customHeight="1" x14ac:dyDescent="0.2">
      <c r="A18" s="109" t="s">
        <v>34</v>
      </c>
      <c r="B18" s="110"/>
      <c r="C18" s="43"/>
      <c r="D18" s="38">
        <f>SUM(D17:D17)</f>
        <v>1</v>
      </c>
    </row>
    <row r="19" spans="1:4" s="24" customFormat="1" ht="20.25" customHeight="1" x14ac:dyDescent="0.2">
      <c r="A19" s="26">
        <v>7</v>
      </c>
      <c r="B19" s="35" t="s">
        <v>69</v>
      </c>
      <c r="C19" s="36" t="s">
        <v>85</v>
      </c>
      <c r="D19" s="29">
        <v>1</v>
      </c>
    </row>
    <row r="20" spans="1:4" s="24" customFormat="1" ht="30" customHeight="1" x14ac:dyDescent="0.2">
      <c r="A20" s="26">
        <v>8</v>
      </c>
      <c r="B20" s="35" t="s">
        <v>70</v>
      </c>
      <c r="C20" s="36" t="s">
        <v>85</v>
      </c>
      <c r="D20" s="29">
        <v>1</v>
      </c>
    </row>
    <row r="21" spans="1:4" s="24" customFormat="1" ht="18" customHeight="1" x14ac:dyDescent="0.2">
      <c r="A21" s="26">
        <v>9</v>
      </c>
      <c r="B21" s="35" t="s">
        <v>72</v>
      </c>
      <c r="C21" s="36" t="s">
        <v>85</v>
      </c>
      <c r="D21" s="29">
        <v>1</v>
      </c>
    </row>
    <row r="22" spans="1:4" s="24" customFormat="1" ht="27.75" customHeight="1" x14ac:dyDescent="0.2">
      <c r="A22" s="89">
        <v>5</v>
      </c>
      <c r="B22" s="41" t="s">
        <v>157</v>
      </c>
      <c r="C22" s="42">
        <v>1210.0999999999999</v>
      </c>
      <c r="D22" s="29">
        <v>1</v>
      </c>
    </row>
    <row r="23" spans="1:4" s="24" customFormat="1" ht="17.25" customHeight="1" x14ac:dyDescent="0.2">
      <c r="A23" s="26">
        <v>10</v>
      </c>
      <c r="B23" s="35" t="s">
        <v>158</v>
      </c>
      <c r="C23" s="36" t="s">
        <v>87</v>
      </c>
      <c r="D23" s="29">
        <v>1</v>
      </c>
    </row>
    <row r="24" spans="1:4" s="25" customFormat="1" ht="18" customHeight="1" x14ac:dyDescent="0.2">
      <c r="A24" s="26">
        <v>11</v>
      </c>
      <c r="B24" s="35" t="s">
        <v>73</v>
      </c>
      <c r="C24" s="36" t="s">
        <v>87</v>
      </c>
      <c r="D24" s="29">
        <v>1</v>
      </c>
    </row>
    <row r="25" spans="1:4" s="19" customFormat="1" ht="15" customHeight="1" x14ac:dyDescent="0.2">
      <c r="A25" s="26">
        <v>12</v>
      </c>
      <c r="B25" s="35" t="s">
        <v>14</v>
      </c>
      <c r="C25" s="36">
        <v>4115</v>
      </c>
      <c r="D25" s="29">
        <v>1</v>
      </c>
    </row>
    <row r="26" spans="1:4" s="13" customFormat="1" ht="16.5" customHeight="1" x14ac:dyDescent="0.2">
      <c r="A26" s="109" t="s">
        <v>34</v>
      </c>
      <c r="B26" s="110"/>
      <c r="C26" s="37"/>
      <c r="D26" s="38">
        <f>SUM(D19:D25)</f>
        <v>7</v>
      </c>
    </row>
    <row r="27" spans="1:4" s="13" customFormat="1" ht="15.75" customHeight="1" x14ac:dyDescent="0.2">
      <c r="A27" s="109" t="s">
        <v>36</v>
      </c>
      <c r="B27" s="110"/>
      <c r="C27" s="37"/>
      <c r="D27" s="38">
        <f>D16+D18+D26</f>
        <v>12</v>
      </c>
    </row>
    <row r="28" spans="1:4" s="13" customFormat="1" ht="12" customHeight="1" x14ac:dyDescent="0.2">
      <c r="A28" s="109" t="s">
        <v>74</v>
      </c>
      <c r="B28" s="111"/>
      <c r="C28" s="111"/>
      <c r="D28" s="111"/>
    </row>
    <row r="29" spans="1:4" s="13" customFormat="1" ht="18" customHeight="1" x14ac:dyDescent="0.2">
      <c r="A29" s="46"/>
      <c r="B29" s="47" t="s">
        <v>76</v>
      </c>
      <c r="C29" s="107"/>
      <c r="D29" s="108"/>
    </row>
    <row r="30" spans="1:4" s="13" customFormat="1" ht="17.25" customHeight="1" x14ac:dyDescent="0.2">
      <c r="A30" s="26">
        <v>1</v>
      </c>
      <c r="B30" s="27" t="s">
        <v>44</v>
      </c>
      <c r="C30" s="28">
        <v>1232</v>
      </c>
      <c r="D30" s="48">
        <v>1</v>
      </c>
    </row>
    <row r="31" spans="1:4" s="13" customFormat="1" ht="17.25" customHeight="1" x14ac:dyDescent="0.2">
      <c r="A31" s="26">
        <v>2</v>
      </c>
      <c r="B31" s="35" t="s">
        <v>75</v>
      </c>
      <c r="C31" s="36">
        <v>3423</v>
      </c>
      <c r="D31" s="48">
        <v>1</v>
      </c>
    </row>
    <row r="32" spans="1:4" s="25" customFormat="1" ht="19.5" customHeight="1" x14ac:dyDescent="0.2">
      <c r="A32" s="26">
        <v>3</v>
      </c>
      <c r="B32" s="27" t="s">
        <v>46</v>
      </c>
      <c r="C32" s="28">
        <v>3423</v>
      </c>
      <c r="D32" s="95">
        <v>4.75</v>
      </c>
    </row>
    <row r="33" spans="1:4" s="19" customFormat="1" ht="15" customHeight="1" x14ac:dyDescent="0.2">
      <c r="A33" s="26">
        <v>4</v>
      </c>
      <c r="B33" s="27" t="s">
        <v>88</v>
      </c>
      <c r="C33" s="28">
        <v>3439</v>
      </c>
      <c r="D33" s="49">
        <v>0.5</v>
      </c>
    </row>
    <row r="34" spans="1:4" s="13" customFormat="1" ht="15.75" customHeight="1" x14ac:dyDescent="0.2">
      <c r="A34" s="26">
        <v>5</v>
      </c>
      <c r="B34" s="35" t="s">
        <v>38</v>
      </c>
      <c r="C34" s="36">
        <v>4112</v>
      </c>
      <c r="D34" s="48">
        <v>1.5</v>
      </c>
    </row>
    <row r="35" spans="1:4" s="13" customFormat="1" ht="15" customHeight="1" x14ac:dyDescent="0.2">
      <c r="A35" s="109" t="s">
        <v>36</v>
      </c>
      <c r="B35" s="110"/>
      <c r="C35" s="37"/>
      <c r="D35" s="90">
        <f>SUM(D30:D34)</f>
        <v>8.75</v>
      </c>
    </row>
    <row r="36" spans="1:4" s="25" customFormat="1" ht="18" customHeight="1" x14ac:dyDescent="0.2">
      <c r="A36" s="126"/>
      <c r="B36" s="127"/>
      <c r="C36" s="127"/>
      <c r="D36" s="127"/>
    </row>
    <row r="37" spans="1:4" s="25" customFormat="1" ht="18" customHeight="1" x14ac:dyDescent="0.2">
      <c r="A37" s="89"/>
      <c r="B37" s="50" t="s">
        <v>138</v>
      </c>
      <c r="C37" s="107"/>
      <c r="D37" s="108"/>
    </row>
    <row r="38" spans="1:4" s="19" customFormat="1" ht="15" customHeight="1" x14ac:dyDescent="0.2">
      <c r="A38" s="89">
        <v>1</v>
      </c>
      <c r="B38" s="27" t="s">
        <v>139</v>
      </c>
      <c r="C38" s="28">
        <v>2429</v>
      </c>
      <c r="D38" s="29">
        <v>0.5</v>
      </c>
    </row>
    <row r="39" spans="1:4" s="13" customFormat="1" ht="17.25" customHeight="1" x14ac:dyDescent="0.2">
      <c r="A39" s="89">
        <v>2</v>
      </c>
      <c r="B39" s="44" t="s">
        <v>113</v>
      </c>
      <c r="C39" s="36">
        <v>2429</v>
      </c>
      <c r="D39" s="48">
        <v>2</v>
      </c>
    </row>
    <row r="40" spans="1:4" s="14" customFormat="1" ht="17.25" customHeight="1" x14ac:dyDescent="0.2">
      <c r="A40" s="109" t="s">
        <v>36</v>
      </c>
      <c r="B40" s="110"/>
      <c r="C40" s="86"/>
      <c r="D40" s="77">
        <f>SUM(D38:D39)</f>
        <v>2.5</v>
      </c>
    </row>
    <row r="41" spans="1:4" s="32" customFormat="1" ht="15" customHeight="1" x14ac:dyDescent="0.2">
      <c r="A41" s="126"/>
      <c r="B41" s="127"/>
      <c r="C41" s="127"/>
      <c r="D41" s="127"/>
    </row>
    <row r="42" spans="1:4" s="32" customFormat="1" ht="18.75" customHeight="1" x14ac:dyDescent="0.2">
      <c r="A42" s="26"/>
      <c r="B42" s="50" t="s">
        <v>77</v>
      </c>
      <c r="C42" s="107"/>
      <c r="D42" s="108"/>
    </row>
    <row r="43" spans="1:4" s="32" customFormat="1" ht="17.25" customHeight="1" x14ac:dyDescent="0.2">
      <c r="A43" s="26">
        <v>1</v>
      </c>
      <c r="B43" s="27" t="s">
        <v>63</v>
      </c>
      <c r="C43" s="28">
        <v>4144</v>
      </c>
      <c r="D43" s="29">
        <v>3</v>
      </c>
    </row>
    <row r="44" spans="1:4" s="32" customFormat="1" ht="18" customHeight="1" x14ac:dyDescent="0.2">
      <c r="A44" s="26">
        <v>2</v>
      </c>
      <c r="B44" s="35" t="s">
        <v>38</v>
      </c>
      <c r="C44" s="36">
        <v>4112</v>
      </c>
      <c r="D44" s="48">
        <v>2.5</v>
      </c>
    </row>
    <row r="45" spans="1:4" s="32" customFormat="1" ht="15.75" customHeight="1" x14ac:dyDescent="0.2">
      <c r="A45" s="109" t="s">
        <v>36</v>
      </c>
      <c r="B45" s="110"/>
      <c r="C45" s="37"/>
      <c r="D45" s="77">
        <f>SUM(D43:D44)</f>
        <v>5.5</v>
      </c>
    </row>
    <row r="46" spans="1:4" s="32" customFormat="1" ht="17.25" customHeight="1" x14ac:dyDescent="0.2">
      <c r="A46" s="109"/>
      <c r="B46" s="111"/>
      <c r="C46" s="111"/>
      <c r="D46" s="111"/>
    </row>
    <row r="47" spans="1:4" s="32" customFormat="1" ht="19.5" customHeight="1" x14ac:dyDescent="0.2">
      <c r="A47" s="26"/>
      <c r="B47" s="71" t="s">
        <v>35</v>
      </c>
      <c r="C47" s="120"/>
      <c r="D47" s="121"/>
    </row>
    <row r="48" spans="1:4" s="32" customFormat="1" ht="19.5" customHeight="1" x14ac:dyDescent="0.2">
      <c r="A48" s="26">
        <v>1</v>
      </c>
      <c r="B48" s="41" t="s">
        <v>42</v>
      </c>
      <c r="C48" s="42">
        <v>1231</v>
      </c>
      <c r="D48" s="29">
        <v>1</v>
      </c>
    </row>
    <row r="49" spans="1:4" s="32" customFormat="1" ht="16.5" customHeight="1" x14ac:dyDescent="0.2">
      <c r="A49" s="26">
        <v>2</v>
      </c>
      <c r="B49" s="41" t="s">
        <v>49</v>
      </c>
      <c r="C49" s="42">
        <v>1231</v>
      </c>
      <c r="D49" s="29">
        <v>3</v>
      </c>
    </row>
    <row r="50" spans="1:4" s="32" customFormat="1" ht="18" customHeight="1" x14ac:dyDescent="0.2">
      <c r="A50" s="26">
        <v>3</v>
      </c>
      <c r="B50" s="41" t="s">
        <v>114</v>
      </c>
      <c r="C50" s="42">
        <v>1232</v>
      </c>
      <c r="D50" s="29">
        <v>1</v>
      </c>
    </row>
    <row r="51" spans="1:4" s="32" customFormat="1" ht="17.25" customHeight="1" x14ac:dyDescent="0.2">
      <c r="A51" s="76">
        <v>4</v>
      </c>
      <c r="B51" s="41" t="s">
        <v>115</v>
      </c>
      <c r="C51" s="42">
        <v>1232</v>
      </c>
      <c r="D51" s="29">
        <v>1</v>
      </c>
    </row>
    <row r="52" spans="1:4" s="32" customFormat="1" ht="18" customHeight="1" x14ac:dyDescent="0.2">
      <c r="A52" s="76">
        <v>5</v>
      </c>
      <c r="B52" s="41" t="s">
        <v>116</v>
      </c>
      <c r="C52" s="42">
        <v>1232</v>
      </c>
      <c r="D52" s="29">
        <v>1</v>
      </c>
    </row>
    <row r="53" spans="1:4" s="32" customFormat="1" ht="30.75" customHeight="1" x14ac:dyDescent="0.2">
      <c r="A53" s="26">
        <v>6</v>
      </c>
      <c r="B53" s="51" t="s">
        <v>4</v>
      </c>
      <c r="C53" s="52">
        <v>3433</v>
      </c>
      <c r="D53" s="29">
        <v>1</v>
      </c>
    </row>
    <row r="54" spans="1:4" s="13" customFormat="1" ht="30.75" customHeight="1" x14ac:dyDescent="0.2">
      <c r="A54" s="26">
        <v>7</v>
      </c>
      <c r="B54" s="51" t="s">
        <v>117</v>
      </c>
      <c r="C54" s="52">
        <v>3433</v>
      </c>
      <c r="D54" s="29">
        <v>1.5</v>
      </c>
    </row>
    <row r="55" spans="1:4" s="13" customFormat="1" ht="29.25" customHeight="1" x14ac:dyDescent="0.2">
      <c r="A55" s="97">
        <v>8</v>
      </c>
      <c r="B55" s="51" t="s">
        <v>173</v>
      </c>
      <c r="C55" s="52" t="s">
        <v>89</v>
      </c>
      <c r="D55" s="29">
        <v>1</v>
      </c>
    </row>
    <row r="56" spans="1:4" s="32" customFormat="1" ht="31.5" customHeight="1" x14ac:dyDescent="0.2">
      <c r="A56" s="26">
        <v>8</v>
      </c>
      <c r="B56" s="51" t="s">
        <v>118</v>
      </c>
      <c r="C56" s="52" t="s">
        <v>89</v>
      </c>
      <c r="D56" s="30">
        <v>1.25</v>
      </c>
    </row>
    <row r="57" spans="1:4" s="32" customFormat="1" ht="30" customHeight="1" x14ac:dyDescent="0.2">
      <c r="A57" s="26">
        <v>9</v>
      </c>
      <c r="B57" s="51" t="s">
        <v>119</v>
      </c>
      <c r="C57" s="52" t="s">
        <v>89</v>
      </c>
      <c r="D57" s="30">
        <v>0.75</v>
      </c>
    </row>
    <row r="58" spans="1:4" s="32" customFormat="1" ht="28.5" customHeight="1" x14ac:dyDescent="0.2">
      <c r="A58" s="26">
        <v>10</v>
      </c>
      <c r="B58" s="51" t="s">
        <v>120</v>
      </c>
      <c r="C58" s="52">
        <v>3433</v>
      </c>
      <c r="D58" s="29">
        <v>1.5</v>
      </c>
    </row>
    <row r="59" spans="1:4" s="32" customFormat="1" ht="30" customHeight="1" x14ac:dyDescent="0.2">
      <c r="A59" s="26">
        <v>11</v>
      </c>
      <c r="B59" s="51" t="s">
        <v>13</v>
      </c>
      <c r="C59" s="52">
        <v>3433</v>
      </c>
      <c r="D59" s="30">
        <v>3.75</v>
      </c>
    </row>
    <row r="60" spans="1:4" s="13" customFormat="1" ht="31.5" customHeight="1" x14ac:dyDescent="0.2">
      <c r="A60" s="26">
        <v>12</v>
      </c>
      <c r="B60" s="51" t="s">
        <v>141</v>
      </c>
      <c r="C60" s="52" t="s">
        <v>89</v>
      </c>
      <c r="D60" s="30">
        <v>1.25</v>
      </c>
    </row>
    <row r="61" spans="1:4" s="13" customFormat="1" ht="19.5" customHeight="1" x14ac:dyDescent="0.2">
      <c r="A61" s="89">
        <v>13</v>
      </c>
      <c r="B61" s="51" t="s">
        <v>143</v>
      </c>
      <c r="C61" s="52">
        <v>3433</v>
      </c>
      <c r="D61" s="29">
        <v>1</v>
      </c>
    </row>
    <row r="62" spans="1:4" s="13" customFormat="1" ht="18.75" customHeight="1" x14ac:dyDescent="0.2">
      <c r="A62" s="89">
        <v>14</v>
      </c>
      <c r="B62" s="51" t="s">
        <v>142</v>
      </c>
      <c r="C62" s="52">
        <v>3433</v>
      </c>
      <c r="D62" s="29">
        <v>1.5</v>
      </c>
    </row>
    <row r="63" spans="1:4" s="24" customFormat="1" ht="18" customHeight="1" x14ac:dyDescent="0.2">
      <c r="A63" s="26">
        <v>15</v>
      </c>
      <c r="B63" s="51" t="s">
        <v>61</v>
      </c>
      <c r="C63" s="52">
        <v>3433</v>
      </c>
      <c r="D63" s="30">
        <v>1.25</v>
      </c>
    </row>
    <row r="64" spans="1:4" s="24" customFormat="1" ht="30" customHeight="1" x14ac:dyDescent="0.2">
      <c r="A64" s="26">
        <v>16</v>
      </c>
      <c r="B64" s="51" t="s">
        <v>159</v>
      </c>
      <c r="C64" s="52" t="s">
        <v>89</v>
      </c>
      <c r="D64" s="30">
        <v>0.25</v>
      </c>
    </row>
    <row r="65" spans="1:4" s="24" customFormat="1" ht="18" customHeight="1" x14ac:dyDescent="0.2">
      <c r="A65" s="109" t="s">
        <v>36</v>
      </c>
      <c r="B65" s="110"/>
      <c r="C65" s="53"/>
      <c r="D65" s="38">
        <f>SUM(D48:D64)</f>
        <v>23</v>
      </c>
    </row>
    <row r="66" spans="1:4" s="24" customFormat="1" ht="17.25" customHeight="1" x14ac:dyDescent="0.2">
      <c r="A66" s="122"/>
      <c r="B66" s="123"/>
      <c r="C66" s="123"/>
      <c r="D66" s="123"/>
    </row>
    <row r="67" spans="1:4" s="24" customFormat="1" ht="21.75" customHeight="1" x14ac:dyDescent="0.2">
      <c r="A67" s="26"/>
      <c r="B67" s="54" t="s">
        <v>81</v>
      </c>
      <c r="C67" s="116"/>
      <c r="D67" s="117"/>
    </row>
    <row r="68" spans="1:4" s="24" customFormat="1" ht="17.25" customHeight="1" x14ac:dyDescent="0.2">
      <c r="A68" s="26">
        <v>1</v>
      </c>
      <c r="B68" s="55" t="s">
        <v>53</v>
      </c>
      <c r="C68" s="56" t="s">
        <v>90</v>
      </c>
      <c r="D68" s="29">
        <v>1.5</v>
      </c>
    </row>
    <row r="69" spans="1:4" s="24" customFormat="1" ht="18.75" customHeight="1" x14ac:dyDescent="0.2">
      <c r="A69" s="26">
        <v>2</v>
      </c>
      <c r="B69" s="55" t="s">
        <v>62</v>
      </c>
      <c r="C69" s="56" t="s">
        <v>90</v>
      </c>
      <c r="D69" s="29">
        <v>0.5</v>
      </c>
    </row>
    <row r="70" spans="1:4" s="24" customFormat="1" ht="15.75" customHeight="1" x14ac:dyDescent="0.2">
      <c r="A70" s="26">
        <v>3</v>
      </c>
      <c r="B70" s="55" t="s">
        <v>59</v>
      </c>
      <c r="C70" s="56" t="s">
        <v>90</v>
      </c>
      <c r="D70" s="29">
        <v>1.5</v>
      </c>
    </row>
    <row r="71" spans="1:4" s="19" customFormat="1" ht="17.25" customHeight="1" x14ac:dyDescent="0.2">
      <c r="A71" s="26">
        <v>4</v>
      </c>
      <c r="B71" s="55" t="s">
        <v>54</v>
      </c>
      <c r="C71" s="56" t="s">
        <v>91</v>
      </c>
      <c r="D71" s="29">
        <v>1</v>
      </c>
    </row>
    <row r="72" spans="1:4" s="13" customFormat="1" ht="13.5" customHeight="1" x14ac:dyDescent="0.2">
      <c r="A72" s="26">
        <v>5</v>
      </c>
      <c r="B72" s="55" t="s">
        <v>5</v>
      </c>
      <c r="C72" s="56" t="s">
        <v>90</v>
      </c>
      <c r="D72" s="29">
        <v>1.5</v>
      </c>
    </row>
    <row r="73" spans="1:4" s="13" customFormat="1" ht="16.5" customHeight="1" x14ac:dyDescent="0.2">
      <c r="A73" s="109" t="s">
        <v>36</v>
      </c>
      <c r="B73" s="133"/>
      <c r="C73" s="57"/>
      <c r="D73" s="38">
        <f>SUM(D68:D72)</f>
        <v>6</v>
      </c>
    </row>
    <row r="74" spans="1:4" s="24" customFormat="1" ht="16.5" customHeight="1" x14ac:dyDescent="0.2">
      <c r="A74" s="124"/>
      <c r="B74" s="125"/>
      <c r="C74" s="125"/>
      <c r="D74" s="125"/>
    </row>
    <row r="75" spans="1:4" s="19" customFormat="1" ht="17.25" customHeight="1" x14ac:dyDescent="0.2">
      <c r="A75" s="58"/>
      <c r="B75" s="59" t="s">
        <v>78</v>
      </c>
      <c r="C75" s="118"/>
      <c r="D75" s="119"/>
    </row>
    <row r="76" spans="1:4" s="13" customFormat="1" ht="17.25" customHeight="1" x14ac:dyDescent="0.2">
      <c r="A76" s="26">
        <v>1</v>
      </c>
      <c r="B76" s="27" t="s">
        <v>48</v>
      </c>
      <c r="C76" s="60" t="s">
        <v>107</v>
      </c>
      <c r="D76" s="61">
        <v>1</v>
      </c>
    </row>
    <row r="77" spans="1:4" s="13" customFormat="1" ht="18" customHeight="1" x14ac:dyDescent="0.2">
      <c r="A77" s="26">
        <v>2</v>
      </c>
      <c r="B77" s="27" t="s">
        <v>102</v>
      </c>
      <c r="C77" s="28">
        <v>1239</v>
      </c>
      <c r="D77" s="29">
        <v>1</v>
      </c>
    </row>
    <row r="78" spans="1:4" s="25" customFormat="1" ht="15" customHeight="1" x14ac:dyDescent="0.2">
      <c r="A78" s="26">
        <v>3</v>
      </c>
      <c r="B78" s="27" t="s">
        <v>17</v>
      </c>
      <c r="C78" s="28" t="s">
        <v>93</v>
      </c>
      <c r="D78" s="29">
        <v>1</v>
      </c>
    </row>
    <row r="79" spans="1:4" s="25" customFormat="1" ht="15" customHeight="1" x14ac:dyDescent="0.2">
      <c r="A79" s="89">
        <v>4</v>
      </c>
      <c r="B79" s="27" t="s">
        <v>144</v>
      </c>
      <c r="C79" s="28" t="s">
        <v>92</v>
      </c>
      <c r="D79" s="29">
        <v>1</v>
      </c>
    </row>
    <row r="80" spans="1:4" s="25" customFormat="1" ht="15" customHeight="1" x14ac:dyDescent="0.2">
      <c r="A80" s="26">
        <v>5</v>
      </c>
      <c r="B80" s="27" t="s">
        <v>80</v>
      </c>
      <c r="C80" s="28" t="s">
        <v>87</v>
      </c>
      <c r="D80" s="29">
        <v>1</v>
      </c>
    </row>
    <row r="81" spans="1:4" s="25" customFormat="1" ht="15" customHeight="1" x14ac:dyDescent="0.2">
      <c r="A81" s="26">
        <v>6</v>
      </c>
      <c r="B81" s="27" t="s">
        <v>160</v>
      </c>
      <c r="C81" s="28" t="s">
        <v>87</v>
      </c>
      <c r="D81" s="29">
        <v>1</v>
      </c>
    </row>
    <row r="82" spans="1:4" s="13" customFormat="1" ht="29.25" customHeight="1" x14ac:dyDescent="0.2">
      <c r="A82" s="26">
        <v>7</v>
      </c>
      <c r="B82" s="27" t="s">
        <v>121</v>
      </c>
      <c r="C82" s="28">
        <v>3119</v>
      </c>
      <c r="D82" s="29">
        <v>0.5</v>
      </c>
    </row>
    <row r="83" spans="1:4" s="25" customFormat="1" ht="15.75" customHeight="1" x14ac:dyDescent="0.2">
      <c r="A83" s="26">
        <v>8</v>
      </c>
      <c r="B83" s="55" t="s">
        <v>161</v>
      </c>
      <c r="C83" s="56">
        <v>3112</v>
      </c>
      <c r="D83" s="29">
        <v>1</v>
      </c>
    </row>
    <row r="84" spans="1:4" s="25" customFormat="1" ht="15" customHeight="1" x14ac:dyDescent="0.2">
      <c r="A84" s="109" t="s">
        <v>36</v>
      </c>
      <c r="B84" s="110"/>
      <c r="C84" s="39"/>
      <c r="D84" s="38">
        <f>SUM(D76:D83)</f>
        <v>7.5</v>
      </c>
    </row>
    <row r="85" spans="1:4" s="25" customFormat="1" ht="18.75" customHeight="1" x14ac:dyDescent="0.2">
      <c r="A85" s="124"/>
      <c r="B85" s="125"/>
      <c r="C85" s="125"/>
      <c r="D85" s="125"/>
    </row>
    <row r="86" spans="1:4" s="25" customFormat="1" ht="16.5" customHeight="1" x14ac:dyDescent="0.2">
      <c r="A86" s="62"/>
      <c r="B86" s="63" t="s">
        <v>79</v>
      </c>
      <c r="C86" s="113"/>
      <c r="D86" s="114"/>
    </row>
    <row r="87" spans="1:4" s="25" customFormat="1" ht="16.5" customHeight="1" x14ac:dyDescent="0.2">
      <c r="A87" s="26">
        <v>1</v>
      </c>
      <c r="B87" s="55" t="s">
        <v>150</v>
      </c>
      <c r="C87" s="56" t="s">
        <v>94</v>
      </c>
      <c r="D87" s="30">
        <v>3.75</v>
      </c>
    </row>
    <row r="88" spans="1:4" s="25" customFormat="1" ht="18" customHeight="1" x14ac:dyDescent="0.2">
      <c r="A88" s="89">
        <v>2</v>
      </c>
      <c r="B88" s="55" t="s">
        <v>140</v>
      </c>
      <c r="C88" s="56" t="s">
        <v>94</v>
      </c>
      <c r="D88" s="30">
        <v>0.25</v>
      </c>
    </row>
    <row r="89" spans="1:4" s="25" customFormat="1" ht="17.25" customHeight="1" x14ac:dyDescent="0.2">
      <c r="A89" s="109" t="s">
        <v>36</v>
      </c>
      <c r="B89" s="110"/>
      <c r="C89" s="39"/>
      <c r="D89" s="38">
        <f>SUM(D87:D88)</f>
        <v>4</v>
      </c>
    </row>
    <row r="90" spans="1:4" s="25" customFormat="1" ht="18.75" customHeight="1" x14ac:dyDescent="0.2">
      <c r="A90" s="124"/>
      <c r="B90" s="125"/>
      <c r="C90" s="125"/>
      <c r="D90" s="125"/>
    </row>
    <row r="91" spans="1:4" s="25" customFormat="1" ht="18" customHeight="1" x14ac:dyDescent="0.2">
      <c r="A91" s="98"/>
      <c r="B91" s="63" t="s">
        <v>166</v>
      </c>
      <c r="C91" s="113"/>
      <c r="D91" s="114"/>
    </row>
    <row r="92" spans="1:4" s="25" customFormat="1" ht="27.75" customHeight="1" x14ac:dyDescent="0.2">
      <c r="A92" s="97">
        <v>1</v>
      </c>
      <c r="B92" s="55" t="s">
        <v>167</v>
      </c>
      <c r="C92" s="56">
        <v>1231</v>
      </c>
      <c r="D92" s="29">
        <v>1</v>
      </c>
    </row>
    <row r="93" spans="1:4" s="25" customFormat="1" ht="28.5" customHeight="1" x14ac:dyDescent="0.2">
      <c r="A93" s="26">
        <v>2</v>
      </c>
      <c r="B93" s="27" t="s">
        <v>168</v>
      </c>
      <c r="C93" s="28" t="s">
        <v>92</v>
      </c>
      <c r="D93" s="29">
        <v>1</v>
      </c>
    </row>
    <row r="94" spans="1:4" s="25" customFormat="1" ht="15" customHeight="1" x14ac:dyDescent="0.2">
      <c r="A94" s="97">
        <v>3</v>
      </c>
      <c r="B94" s="27" t="s">
        <v>169</v>
      </c>
      <c r="C94" s="28" t="s">
        <v>170</v>
      </c>
      <c r="D94" s="29">
        <v>1</v>
      </c>
    </row>
    <row r="95" spans="1:4" s="25" customFormat="1" ht="17.25" customHeight="1" x14ac:dyDescent="0.2">
      <c r="A95" s="97">
        <v>4</v>
      </c>
      <c r="B95" s="27" t="s">
        <v>178</v>
      </c>
      <c r="C95" s="28" t="s">
        <v>171</v>
      </c>
      <c r="D95" s="29">
        <v>1.5</v>
      </c>
    </row>
    <row r="96" spans="1:4" s="25" customFormat="1" ht="15" customHeight="1" x14ac:dyDescent="0.2">
      <c r="A96" s="97">
        <v>5</v>
      </c>
      <c r="B96" s="55" t="s">
        <v>172</v>
      </c>
      <c r="C96" s="56">
        <v>3119</v>
      </c>
      <c r="D96" s="29">
        <v>1</v>
      </c>
    </row>
    <row r="97" spans="1:4" s="25" customFormat="1" ht="15" customHeight="1" x14ac:dyDescent="0.2">
      <c r="A97" s="109" t="s">
        <v>36</v>
      </c>
      <c r="B97" s="110"/>
      <c r="C97" s="96"/>
      <c r="D97" s="38">
        <f>SUM(D92:D96)</f>
        <v>5.5</v>
      </c>
    </row>
    <row r="98" spans="1:4" s="25" customFormat="1" ht="18" customHeight="1" x14ac:dyDescent="0.2">
      <c r="A98" s="122"/>
      <c r="B98" s="123"/>
      <c r="C98" s="123"/>
      <c r="D98" s="123"/>
    </row>
    <row r="99" spans="1:4" s="25" customFormat="1" ht="17.25" customHeight="1" x14ac:dyDescent="0.2">
      <c r="A99" s="26"/>
      <c r="B99" s="70" t="s">
        <v>82</v>
      </c>
      <c r="C99" s="129"/>
      <c r="D99" s="130"/>
    </row>
    <row r="100" spans="1:4" s="25" customFormat="1" ht="15.75" customHeight="1" x14ac:dyDescent="0.2">
      <c r="A100" s="26">
        <v>1</v>
      </c>
      <c r="B100" s="27" t="s">
        <v>37</v>
      </c>
      <c r="C100" s="28">
        <v>4131</v>
      </c>
      <c r="D100" s="29">
        <v>1</v>
      </c>
    </row>
    <row r="101" spans="1:4" s="25" customFormat="1" ht="19.5" customHeight="1" x14ac:dyDescent="0.2">
      <c r="A101" s="26">
        <v>2</v>
      </c>
      <c r="B101" s="27" t="s">
        <v>52</v>
      </c>
      <c r="C101" s="28">
        <v>4131</v>
      </c>
      <c r="D101" s="29">
        <v>0.5</v>
      </c>
    </row>
    <row r="102" spans="1:4" s="25" customFormat="1" ht="18.75" customHeight="1" x14ac:dyDescent="0.2">
      <c r="A102" s="26">
        <v>3</v>
      </c>
      <c r="B102" s="27" t="s">
        <v>3</v>
      </c>
      <c r="C102" s="28">
        <v>7436</v>
      </c>
      <c r="D102" s="29">
        <v>2</v>
      </c>
    </row>
    <row r="103" spans="1:4" s="25" customFormat="1" ht="19.5" customHeight="1" x14ac:dyDescent="0.2">
      <c r="A103" s="26">
        <v>4</v>
      </c>
      <c r="B103" s="27" t="s">
        <v>24</v>
      </c>
      <c r="C103" s="28">
        <v>9132</v>
      </c>
      <c r="D103" s="29">
        <v>10</v>
      </c>
    </row>
    <row r="104" spans="1:4" s="25" customFormat="1" ht="17.25" customHeight="1" x14ac:dyDescent="0.2">
      <c r="A104" s="26">
        <v>5</v>
      </c>
      <c r="B104" s="27" t="s">
        <v>7</v>
      </c>
      <c r="C104" s="28">
        <v>5141</v>
      </c>
      <c r="D104" s="29">
        <v>1</v>
      </c>
    </row>
    <row r="105" spans="1:4" s="13" customFormat="1" ht="18" customHeight="1" x14ac:dyDescent="0.2">
      <c r="A105" s="26">
        <v>6</v>
      </c>
      <c r="B105" s="27" t="s">
        <v>112</v>
      </c>
      <c r="C105" s="28">
        <v>8333</v>
      </c>
      <c r="D105" s="29">
        <v>13</v>
      </c>
    </row>
    <row r="106" spans="1:4" s="13" customFormat="1" ht="20.25" customHeight="1" x14ac:dyDescent="0.2">
      <c r="A106" s="26">
        <v>7</v>
      </c>
      <c r="B106" s="27" t="s">
        <v>104</v>
      </c>
      <c r="C106" s="28">
        <v>9162</v>
      </c>
      <c r="D106" s="29">
        <v>2.5</v>
      </c>
    </row>
    <row r="107" spans="1:4" s="31" customFormat="1" ht="30.75" customHeight="1" x14ac:dyDescent="0.2">
      <c r="A107" s="26">
        <v>8</v>
      </c>
      <c r="B107" s="27" t="s">
        <v>18</v>
      </c>
      <c r="C107" s="28">
        <v>7136</v>
      </c>
      <c r="D107" s="29">
        <v>3.5</v>
      </c>
    </row>
    <row r="108" spans="1:4" s="24" customFormat="1" ht="30" customHeight="1" x14ac:dyDescent="0.2">
      <c r="A108" s="26">
        <v>9</v>
      </c>
      <c r="B108" s="27" t="s">
        <v>45</v>
      </c>
      <c r="C108" s="28">
        <v>7136</v>
      </c>
      <c r="D108" s="29">
        <v>1</v>
      </c>
    </row>
    <row r="109" spans="1:4" s="31" customFormat="1" ht="30" customHeight="1" x14ac:dyDescent="0.2">
      <c r="A109" s="26">
        <v>10</v>
      </c>
      <c r="B109" s="27" t="s">
        <v>15</v>
      </c>
      <c r="C109" s="28">
        <v>7241</v>
      </c>
      <c r="D109" s="29">
        <v>2</v>
      </c>
    </row>
    <row r="110" spans="1:4" s="31" customFormat="1" ht="29.25" customHeight="1" x14ac:dyDescent="0.2">
      <c r="A110" s="89">
        <v>11</v>
      </c>
      <c r="B110" s="27" t="s">
        <v>162</v>
      </c>
      <c r="C110" s="28">
        <v>7241</v>
      </c>
      <c r="D110" s="29">
        <v>1</v>
      </c>
    </row>
    <row r="111" spans="1:4" s="31" customFormat="1" ht="19.5" customHeight="1" x14ac:dyDescent="0.2">
      <c r="A111" s="26">
        <v>12</v>
      </c>
      <c r="B111" s="27" t="s">
        <v>122</v>
      </c>
      <c r="C111" s="28">
        <v>7241</v>
      </c>
      <c r="D111" s="29">
        <v>1</v>
      </c>
    </row>
    <row r="112" spans="1:4" s="31" customFormat="1" ht="15.75" customHeight="1" x14ac:dyDescent="0.2">
      <c r="A112" s="26">
        <v>13</v>
      </c>
      <c r="B112" s="27" t="s">
        <v>16</v>
      </c>
      <c r="C112" s="28">
        <v>9152</v>
      </c>
      <c r="D112" s="29">
        <v>4</v>
      </c>
    </row>
    <row r="113" spans="1:4" s="31" customFormat="1" ht="15.75" customHeight="1" x14ac:dyDescent="0.2">
      <c r="A113" s="26">
        <v>14</v>
      </c>
      <c r="B113" s="27" t="s">
        <v>6</v>
      </c>
      <c r="C113" s="28">
        <v>9322</v>
      </c>
      <c r="D113" s="29">
        <v>5</v>
      </c>
    </row>
    <row r="114" spans="1:4" s="31" customFormat="1" ht="15" customHeight="1" x14ac:dyDescent="0.2">
      <c r="A114" s="26">
        <v>15</v>
      </c>
      <c r="B114" s="27" t="s">
        <v>105</v>
      </c>
      <c r="C114" s="28">
        <v>6113</v>
      </c>
      <c r="D114" s="26">
        <v>0.5</v>
      </c>
    </row>
    <row r="115" spans="1:4" s="31" customFormat="1" ht="17.25" customHeight="1" x14ac:dyDescent="0.2">
      <c r="A115" s="26">
        <v>16</v>
      </c>
      <c r="B115" s="27" t="s">
        <v>55</v>
      </c>
      <c r="C115" s="28">
        <v>7422</v>
      </c>
      <c r="D115" s="29">
        <v>1.5</v>
      </c>
    </row>
    <row r="116" spans="1:4" s="31" customFormat="1" ht="17.25" customHeight="1" x14ac:dyDescent="0.2">
      <c r="A116" s="26">
        <v>17</v>
      </c>
      <c r="B116" s="27" t="s">
        <v>60</v>
      </c>
      <c r="C116" s="28">
        <v>7422</v>
      </c>
      <c r="D116" s="29">
        <v>1</v>
      </c>
    </row>
    <row r="117" spans="1:4" s="31" customFormat="1" ht="14.25" customHeight="1" x14ac:dyDescent="0.2">
      <c r="A117" s="26">
        <v>18</v>
      </c>
      <c r="B117" s="27" t="s">
        <v>1</v>
      </c>
      <c r="C117" s="28">
        <v>7141</v>
      </c>
      <c r="D117" s="29">
        <v>1.5</v>
      </c>
    </row>
    <row r="118" spans="1:4" s="31" customFormat="1" ht="15.75" customHeight="1" x14ac:dyDescent="0.2">
      <c r="A118" s="26">
        <v>19</v>
      </c>
      <c r="B118" s="27" t="s">
        <v>2</v>
      </c>
      <c r="C118" s="28">
        <v>7141</v>
      </c>
      <c r="D118" s="29">
        <v>1</v>
      </c>
    </row>
    <row r="119" spans="1:4" s="31" customFormat="1" ht="18" customHeight="1" x14ac:dyDescent="0.2">
      <c r="A119" s="26">
        <v>20</v>
      </c>
      <c r="B119" s="27" t="s">
        <v>9</v>
      </c>
      <c r="C119" s="28">
        <v>7133</v>
      </c>
      <c r="D119" s="29">
        <v>1</v>
      </c>
    </row>
    <row r="120" spans="1:4" s="31" customFormat="1" ht="32.25" customHeight="1" x14ac:dyDescent="0.2">
      <c r="A120" s="26">
        <v>21</v>
      </c>
      <c r="B120" s="27" t="s">
        <v>97</v>
      </c>
      <c r="C120" s="28">
        <v>7233</v>
      </c>
      <c r="D120" s="30">
        <v>0.75</v>
      </c>
    </row>
    <row r="121" spans="1:4" s="13" customFormat="1" ht="28.5" customHeight="1" x14ac:dyDescent="0.2">
      <c r="A121" s="26">
        <v>22</v>
      </c>
      <c r="B121" s="27" t="s">
        <v>98</v>
      </c>
      <c r="C121" s="28">
        <v>7233</v>
      </c>
      <c r="D121" s="29">
        <v>2</v>
      </c>
    </row>
    <row r="122" spans="1:4" s="13" customFormat="1" ht="31.5" customHeight="1" x14ac:dyDescent="0.2">
      <c r="A122" s="26">
        <v>23</v>
      </c>
      <c r="B122" s="27" t="s">
        <v>99</v>
      </c>
      <c r="C122" s="28">
        <v>7233</v>
      </c>
      <c r="D122" s="29">
        <v>2</v>
      </c>
    </row>
    <row r="123" spans="1:4" s="13" customFormat="1" ht="29.25" customHeight="1" x14ac:dyDescent="0.2">
      <c r="A123" s="26">
        <v>24</v>
      </c>
      <c r="B123" s="27" t="s">
        <v>57</v>
      </c>
      <c r="C123" s="28">
        <v>7244</v>
      </c>
      <c r="D123" s="29">
        <v>1</v>
      </c>
    </row>
    <row r="124" spans="1:4" s="14" customFormat="1" ht="17.25" customHeight="1" x14ac:dyDescent="0.2">
      <c r="A124" s="26">
        <v>25</v>
      </c>
      <c r="B124" s="27" t="s">
        <v>10</v>
      </c>
      <c r="C124" s="28">
        <v>7132</v>
      </c>
      <c r="D124" s="29">
        <v>1</v>
      </c>
    </row>
    <row r="125" spans="1:4" s="14" customFormat="1" ht="18.75" customHeight="1" x14ac:dyDescent="0.2">
      <c r="A125" s="26">
        <v>26</v>
      </c>
      <c r="B125" s="27" t="s">
        <v>20</v>
      </c>
      <c r="C125" s="28">
        <v>3115</v>
      </c>
      <c r="D125" s="29">
        <v>0.5</v>
      </c>
    </row>
    <row r="126" spans="1:4" s="14" customFormat="1" ht="18.75" customHeight="1" x14ac:dyDescent="0.2">
      <c r="A126" s="26">
        <v>27</v>
      </c>
      <c r="B126" s="27" t="s">
        <v>95</v>
      </c>
      <c r="C126" s="28">
        <v>9132</v>
      </c>
      <c r="D126" s="29">
        <v>1</v>
      </c>
    </row>
    <row r="127" spans="1:4" s="14" customFormat="1" ht="30" customHeight="1" x14ac:dyDescent="0.2">
      <c r="A127" s="26">
        <v>28</v>
      </c>
      <c r="B127" s="27" t="s">
        <v>11</v>
      </c>
      <c r="C127" s="28">
        <v>7212</v>
      </c>
      <c r="D127" s="29">
        <v>0.5</v>
      </c>
    </row>
    <row r="128" spans="1:4" s="14" customFormat="1" ht="17.25" customHeight="1" x14ac:dyDescent="0.2">
      <c r="A128" s="131" t="s">
        <v>36</v>
      </c>
      <c r="B128" s="132"/>
      <c r="C128" s="26"/>
      <c r="D128" s="40">
        <f>SUM(D100:D127)</f>
        <v>62.75</v>
      </c>
    </row>
    <row r="129" spans="1:4" s="13" customFormat="1" ht="15" customHeight="1" x14ac:dyDescent="0.2">
      <c r="A129" s="122"/>
      <c r="B129" s="123"/>
      <c r="C129" s="123"/>
      <c r="D129" s="123"/>
    </row>
    <row r="130" spans="1:4" s="13" customFormat="1" ht="17.25" customHeight="1" x14ac:dyDescent="0.2">
      <c r="A130" s="26"/>
      <c r="B130" s="70" t="s">
        <v>23</v>
      </c>
      <c r="C130" s="129"/>
      <c r="D130" s="130"/>
    </row>
    <row r="131" spans="1:4" s="13" customFormat="1" ht="18" customHeight="1" x14ac:dyDescent="0.2">
      <c r="A131" s="26">
        <v>1</v>
      </c>
      <c r="B131" s="27" t="s">
        <v>103</v>
      </c>
      <c r="C131" s="28">
        <v>3115</v>
      </c>
      <c r="D131" s="29">
        <v>1</v>
      </c>
    </row>
    <row r="132" spans="1:4" s="13" customFormat="1" ht="20.25" customHeight="1" x14ac:dyDescent="0.2">
      <c r="A132" s="26">
        <v>2</v>
      </c>
      <c r="B132" s="27" t="s">
        <v>47</v>
      </c>
      <c r="C132" s="28">
        <v>3119</v>
      </c>
      <c r="D132" s="29">
        <v>1</v>
      </c>
    </row>
    <row r="133" spans="1:4" s="13" customFormat="1" ht="27.75" customHeight="1" x14ac:dyDescent="0.2">
      <c r="A133" s="26">
        <v>3</v>
      </c>
      <c r="B133" s="27" t="s">
        <v>123</v>
      </c>
      <c r="C133" s="28">
        <v>8322</v>
      </c>
      <c r="D133" s="29">
        <v>2</v>
      </c>
    </row>
    <row r="134" spans="1:4" s="24" customFormat="1" ht="31.5" customHeight="1" x14ac:dyDescent="0.2">
      <c r="A134" s="26">
        <v>4</v>
      </c>
      <c r="B134" s="27" t="s">
        <v>132</v>
      </c>
      <c r="C134" s="28">
        <v>8322</v>
      </c>
      <c r="D134" s="29">
        <v>1</v>
      </c>
    </row>
    <row r="135" spans="1:4" s="25" customFormat="1" ht="31.5" customHeight="1" x14ac:dyDescent="0.2">
      <c r="A135" s="26">
        <v>5</v>
      </c>
      <c r="B135" s="27" t="s">
        <v>124</v>
      </c>
      <c r="C135" s="28">
        <v>8322</v>
      </c>
      <c r="D135" s="29">
        <v>0.5</v>
      </c>
    </row>
    <row r="136" spans="1:4" s="13" customFormat="1" ht="30.75" customHeight="1" x14ac:dyDescent="0.2">
      <c r="A136" s="26">
        <v>6</v>
      </c>
      <c r="B136" s="27" t="s">
        <v>125</v>
      </c>
      <c r="C136" s="28">
        <v>8322</v>
      </c>
      <c r="D136" s="29">
        <v>2</v>
      </c>
    </row>
    <row r="137" spans="1:4" s="13" customFormat="1" ht="28.5" customHeight="1" x14ac:dyDescent="0.2">
      <c r="A137" s="26">
        <v>7</v>
      </c>
      <c r="B137" s="27" t="s">
        <v>126</v>
      </c>
      <c r="C137" s="28">
        <v>8322</v>
      </c>
      <c r="D137" s="29">
        <v>1</v>
      </c>
    </row>
    <row r="138" spans="1:4" s="13" customFormat="1" ht="32.25" customHeight="1" x14ac:dyDescent="0.2">
      <c r="A138" s="26">
        <v>8</v>
      </c>
      <c r="B138" s="27" t="s">
        <v>179</v>
      </c>
      <c r="C138" s="28">
        <v>8322</v>
      </c>
      <c r="D138" s="29">
        <v>1</v>
      </c>
    </row>
    <row r="139" spans="1:4" s="13" customFormat="1" ht="30" customHeight="1" x14ac:dyDescent="0.2">
      <c r="A139" s="26">
        <v>9</v>
      </c>
      <c r="B139" s="27" t="s">
        <v>131</v>
      </c>
      <c r="C139" s="28">
        <v>8322</v>
      </c>
      <c r="D139" s="29">
        <v>1</v>
      </c>
    </row>
    <row r="140" spans="1:4" s="13" customFormat="1" ht="30.75" customHeight="1" x14ac:dyDescent="0.2">
      <c r="A140" s="26">
        <v>10</v>
      </c>
      <c r="B140" s="27" t="s">
        <v>127</v>
      </c>
      <c r="C140" s="28">
        <v>8322</v>
      </c>
      <c r="D140" s="29">
        <v>1</v>
      </c>
    </row>
    <row r="141" spans="1:4" s="20" customFormat="1" ht="28.5" customHeight="1" x14ac:dyDescent="0.2">
      <c r="A141" s="26">
        <v>11</v>
      </c>
      <c r="B141" s="27" t="s">
        <v>128</v>
      </c>
      <c r="C141" s="28">
        <v>8322</v>
      </c>
      <c r="D141" s="29">
        <v>1</v>
      </c>
    </row>
    <row r="142" spans="1:4" ht="30.75" customHeight="1" x14ac:dyDescent="0.2">
      <c r="A142" s="26">
        <v>12</v>
      </c>
      <c r="B142" s="27" t="s">
        <v>129</v>
      </c>
      <c r="C142" s="28">
        <v>8322</v>
      </c>
      <c r="D142" s="29">
        <v>1</v>
      </c>
    </row>
    <row r="143" spans="1:4" s="16" customFormat="1" ht="30.75" customHeight="1" x14ac:dyDescent="0.25">
      <c r="A143" s="94">
        <v>13</v>
      </c>
      <c r="B143" s="27" t="s">
        <v>163</v>
      </c>
      <c r="C143" s="28">
        <v>8322</v>
      </c>
      <c r="D143" s="29">
        <v>1.5</v>
      </c>
    </row>
    <row r="144" spans="1:4" s="16" customFormat="1" ht="17.25" customHeight="1" x14ac:dyDescent="0.25">
      <c r="A144" s="26">
        <v>14</v>
      </c>
      <c r="B144" s="27" t="s">
        <v>100</v>
      </c>
      <c r="C144" s="28">
        <v>8331</v>
      </c>
      <c r="D144" s="29">
        <v>0.5</v>
      </c>
    </row>
    <row r="145" spans="1:4" s="16" customFormat="1" ht="18" customHeight="1" x14ac:dyDescent="0.25">
      <c r="A145" s="26">
        <v>15</v>
      </c>
      <c r="B145" s="27" t="s">
        <v>101</v>
      </c>
      <c r="C145" s="28">
        <v>8334</v>
      </c>
      <c r="D145" s="30">
        <v>0.25</v>
      </c>
    </row>
    <row r="146" spans="1:4" ht="15" x14ac:dyDescent="0.2">
      <c r="A146" s="26">
        <v>16</v>
      </c>
      <c r="B146" s="99" t="s">
        <v>130</v>
      </c>
      <c r="C146" s="28">
        <v>7231</v>
      </c>
      <c r="D146" s="29">
        <v>0.5</v>
      </c>
    </row>
    <row r="147" spans="1:4" ht="15" x14ac:dyDescent="0.2">
      <c r="A147" s="131" t="s">
        <v>36</v>
      </c>
      <c r="B147" s="132"/>
      <c r="C147" s="26"/>
      <c r="D147" s="40">
        <f>SUM(D131:D146)</f>
        <v>16.25</v>
      </c>
    </row>
    <row r="148" spans="1:4" x14ac:dyDescent="0.2">
      <c r="A148" s="122"/>
      <c r="B148" s="123"/>
      <c r="C148" s="123"/>
      <c r="D148" s="123"/>
    </row>
    <row r="149" spans="1:4" ht="14.25" x14ac:dyDescent="0.2">
      <c r="A149" s="22"/>
      <c r="B149" s="72" t="s">
        <v>0</v>
      </c>
      <c r="C149" s="134"/>
      <c r="D149" s="135"/>
    </row>
    <row r="150" spans="1:4" ht="15" x14ac:dyDescent="0.2">
      <c r="A150" s="26">
        <v>1</v>
      </c>
      <c r="B150" s="27" t="s">
        <v>145</v>
      </c>
      <c r="C150" s="28" t="s">
        <v>96</v>
      </c>
      <c r="D150" s="30">
        <v>0.25</v>
      </c>
    </row>
    <row r="151" spans="1:4" ht="15" x14ac:dyDescent="0.2">
      <c r="A151" s="78">
        <v>2</v>
      </c>
      <c r="B151" s="27" t="s">
        <v>146</v>
      </c>
      <c r="C151" s="28" t="s">
        <v>96</v>
      </c>
      <c r="D151" s="30">
        <v>0.75</v>
      </c>
    </row>
    <row r="152" spans="1:4" ht="14.25" x14ac:dyDescent="0.2">
      <c r="A152" s="113" t="s">
        <v>34</v>
      </c>
      <c r="B152" s="136"/>
      <c r="C152" s="64"/>
      <c r="D152" s="38">
        <f>SUM(D150:D151)</f>
        <v>1</v>
      </c>
    </row>
    <row r="153" spans="1:4" ht="30.75" customHeight="1" x14ac:dyDescent="0.2">
      <c r="A153" s="26">
        <v>3</v>
      </c>
      <c r="B153" s="27" t="s">
        <v>164</v>
      </c>
      <c r="C153" s="28">
        <v>3231</v>
      </c>
      <c r="D153" s="29">
        <v>1</v>
      </c>
    </row>
    <row r="154" spans="1:4" ht="30" x14ac:dyDescent="0.2">
      <c r="A154" s="26">
        <v>4</v>
      </c>
      <c r="B154" s="27" t="s">
        <v>165</v>
      </c>
      <c r="C154" s="28">
        <v>3231</v>
      </c>
      <c r="D154" s="29">
        <v>2</v>
      </c>
    </row>
    <row r="155" spans="1:4" ht="14.25" x14ac:dyDescent="0.2">
      <c r="A155" s="139" t="s">
        <v>34</v>
      </c>
      <c r="B155" s="139"/>
      <c r="C155" s="65"/>
      <c r="D155" s="38">
        <f>SUM(D153:D154)</f>
        <v>3</v>
      </c>
    </row>
    <row r="156" spans="1:4" ht="15" x14ac:dyDescent="0.2">
      <c r="A156" s="26">
        <v>5</v>
      </c>
      <c r="B156" s="27" t="s">
        <v>19</v>
      </c>
      <c r="C156" s="28">
        <v>5122</v>
      </c>
      <c r="D156" s="29">
        <v>1</v>
      </c>
    </row>
    <row r="157" spans="1:4" ht="15" x14ac:dyDescent="0.2">
      <c r="A157" s="26">
        <v>6</v>
      </c>
      <c r="B157" s="27" t="s">
        <v>21</v>
      </c>
      <c r="C157" s="28">
        <v>5122</v>
      </c>
      <c r="D157" s="29">
        <v>5</v>
      </c>
    </row>
    <row r="158" spans="1:4" ht="15" x14ac:dyDescent="0.2">
      <c r="A158" s="26">
        <v>7</v>
      </c>
      <c r="B158" s="27" t="s">
        <v>8</v>
      </c>
      <c r="C158" s="28">
        <v>5122</v>
      </c>
      <c r="D158" s="29">
        <v>2</v>
      </c>
    </row>
    <row r="159" spans="1:4" ht="15" x14ac:dyDescent="0.2">
      <c r="A159" s="26">
        <v>8</v>
      </c>
      <c r="B159" s="27" t="s">
        <v>22</v>
      </c>
      <c r="C159" s="28">
        <v>9132</v>
      </c>
      <c r="D159" s="29">
        <v>9</v>
      </c>
    </row>
    <row r="160" spans="1:4" ht="15" x14ac:dyDescent="0.2">
      <c r="A160" s="26">
        <v>9</v>
      </c>
      <c r="B160" s="27" t="s">
        <v>17</v>
      </c>
      <c r="C160" s="28">
        <v>9411</v>
      </c>
      <c r="D160" s="29">
        <v>2</v>
      </c>
    </row>
    <row r="161" spans="1:4" ht="15" x14ac:dyDescent="0.2">
      <c r="A161" s="26">
        <v>10</v>
      </c>
      <c r="B161" s="27" t="s">
        <v>6</v>
      </c>
      <c r="C161" s="28">
        <v>9322</v>
      </c>
      <c r="D161" s="29">
        <v>1</v>
      </c>
    </row>
    <row r="162" spans="1:4" ht="14.25" x14ac:dyDescent="0.2">
      <c r="A162" s="139" t="s">
        <v>34</v>
      </c>
      <c r="B162" s="139"/>
      <c r="C162" s="65"/>
      <c r="D162" s="38">
        <f>SUM(D156:D161)</f>
        <v>20</v>
      </c>
    </row>
    <row r="163" spans="1:4" ht="15" x14ac:dyDescent="0.2">
      <c r="A163" s="131" t="s">
        <v>36</v>
      </c>
      <c r="B163" s="132"/>
      <c r="C163" s="66"/>
      <c r="D163" s="38">
        <f>D152+D155+D162</f>
        <v>24</v>
      </c>
    </row>
    <row r="164" spans="1:4" ht="15" customHeight="1" thickBot="1" x14ac:dyDescent="0.25">
      <c r="A164" s="124"/>
      <c r="B164" s="125"/>
      <c r="C164" s="125"/>
      <c r="D164" s="125"/>
    </row>
    <row r="165" spans="1:4" ht="70.5" customHeight="1" thickBot="1" x14ac:dyDescent="0.25">
      <c r="A165" s="91"/>
      <c r="B165" s="92" t="s">
        <v>152</v>
      </c>
      <c r="C165" s="87"/>
      <c r="D165" s="87"/>
    </row>
    <row r="166" spans="1:4" ht="15" x14ac:dyDescent="0.2">
      <c r="A166" s="58"/>
      <c r="B166" s="93" t="s">
        <v>151</v>
      </c>
      <c r="C166" s="118"/>
      <c r="D166" s="119"/>
    </row>
    <row r="167" spans="1:4" ht="15" x14ac:dyDescent="0.2">
      <c r="A167" s="89">
        <v>1</v>
      </c>
      <c r="B167" s="27" t="s">
        <v>102</v>
      </c>
      <c r="C167" s="28">
        <v>1239</v>
      </c>
      <c r="D167" s="29">
        <v>1</v>
      </c>
    </row>
    <row r="168" spans="1:4" ht="15" x14ac:dyDescent="0.2">
      <c r="A168" s="89">
        <v>2</v>
      </c>
      <c r="B168" s="35" t="s">
        <v>147</v>
      </c>
      <c r="C168" s="36" t="s">
        <v>87</v>
      </c>
      <c r="D168" s="29">
        <v>1</v>
      </c>
    </row>
    <row r="169" spans="1:4" ht="15" x14ac:dyDescent="0.2">
      <c r="A169" s="89">
        <v>3</v>
      </c>
      <c r="B169" s="27" t="s">
        <v>63</v>
      </c>
      <c r="C169" s="28">
        <v>4144</v>
      </c>
      <c r="D169" s="29">
        <v>1</v>
      </c>
    </row>
    <row r="170" spans="1:4" ht="15" x14ac:dyDescent="0.2">
      <c r="A170" s="89">
        <v>4</v>
      </c>
      <c r="B170" s="27" t="s">
        <v>24</v>
      </c>
      <c r="C170" s="28">
        <v>9132</v>
      </c>
      <c r="D170" s="29">
        <v>1</v>
      </c>
    </row>
    <row r="171" spans="1:4" ht="15" x14ac:dyDescent="0.2">
      <c r="A171" s="89">
        <v>5</v>
      </c>
      <c r="B171" s="27" t="s">
        <v>148</v>
      </c>
      <c r="C171" s="28">
        <v>9162</v>
      </c>
      <c r="D171" s="29">
        <v>1</v>
      </c>
    </row>
    <row r="172" spans="1:4" ht="30" x14ac:dyDescent="0.2">
      <c r="A172" s="89">
        <v>6</v>
      </c>
      <c r="B172" s="27" t="s">
        <v>15</v>
      </c>
      <c r="C172" s="28">
        <v>7244</v>
      </c>
      <c r="D172" s="29">
        <v>1</v>
      </c>
    </row>
    <row r="173" spans="1:4" ht="30" customHeight="1" x14ac:dyDescent="0.2">
      <c r="A173" s="89">
        <v>7</v>
      </c>
      <c r="B173" s="27" t="s">
        <v>18</v>
      </c>
      <c r="C173" s="28">
        <v>7136</v>
      </c>
      <c r="D173" s="29">
        <v>1</v>
      </c>
    </row>
    <row r="174" spans="1:4" ht="15" x14ac:dyDescent="0.2">
      <c r="A174" s="89">
        <v>8</v>
      </c>
      <c r="B174" s="27" t="s">
        <v>112</v>
      </c>
      <c r="C174" s="28">
        <v>8333</v>
      </c>
      <c r="D174" s="29">
        <v>1</v>
      </c>
    </row>
    <row r="175" spans="1:4" ht="15" x14ac:dyDescent="0.2">
      <c r="A175" s="89">
        <v>9</v>
      </c>
      <c r="B175" s="55" t="s">
        <v>149</v>
      </c>
      <c r="C175" s="56">
        <v>3112</v>
      </c>
      <c r="D175" s="29">
        <v>3.5</v>
      </c>
    </row>
    <row r="176" spans="1:4" ht="14.25" x14ac:dyDescent="0.2">
      <c r="A176" s="109" t="s">
        <v>36</v>
      </c>
      <c r="B176" s="110"/>
      <c r="C176" s="88"/>
      <c r="D176" s="38">
        <f>SUM(D167:D175)</f>
        <v>11.5</v>
      </c>
    </row>
    <row r="177" spans="1:4" x14ac:dyDescent="0.2">
      <c r="A177" s="122"/>
      <c r="B177" s="123"/>
      <c r="C177" s="123"/>
      <c r="D177" s="123"/>
    </row>
    <row r="178" spans="1:4" ht="14.25" x14ac:dyDescent="0.2">
      <c r="A178" s="18"/>
      <c r="B178" s="68" t="s">
        <v>36</v>
      </c>
      <c r="C178" s="37"/>
      <c r="D178" s="40">
        <f>D27+D35+D45+D65+D73+D84+D89+D128+D147+D163+D176+D40+D97</f>
        <v>189.25</v>
      </c>
    </row>
    <row r="179" spans="1:4" ht="15" x14ac:dyDescent="0.2">
      <c r="A179" s="26"/>
      <c r="B179" s="67" t="s">
        <v>39</v>
      </c>
      <c r="C179" s="67"/>
      <c r="D179" s="26"/>
    </row>
    <row r="180" spans="1:4" ht="15" x14ac:dyDescent="0.2">
      <c r="A180" s="45"/>
      <c r="B180" s="67" t="s">
        <v>40</v>
      </c>
      <c r="C180" s="67"/>
      <c r="D180" s="29">
        <f>D16+D152</f>
        <v>5</v>
      </c>
    </row>
    <row r="181" spans="1:4" ht="15" x14ac:dyDescent="0.2">
      <c r="A181" s="45"/>
      <c r="B181" s="41" t="s">
        <v>111</v>
      </c>
      <c r="C181" s="41"/>
      <c r="D181" s="29">
        <f>D18+D155</f>
        <v>4</v>
      </c>
    </row>
    <row r="182" spans="1:4" ht="15" x14ac:dyDescent="0.2">
      <c r="A182" s="26"/>
      <c r="B182" s="67" t="s">
        <v>41</v>
      </c>
      <c r="C182" s="67"/>
      <c r="D182" s="30">
        <f>D26+D35+D40+D45+D65+D73+D84+D89+D128+D147+D162+D176+D97</f>
        <v>180.25</v>
      </c>
    </row>
    <row r="184" spans="1:4" ht="15.75" x14ac:dyDescent="0.25">
      <c r="A184" s="16"/>
      <c r="B184" s="100" t="s">
        <v>64</v>
      </c>
      <c r="C184" s="137" t="s">
        <v>180</v>
      </c>
      <c r="D184" s="138"/>
    </row>
    <row r="185" spans="1:4" ht="15.75" x14ac:dyDescent="0.25">
      <c r="A185" s="16"/>
      <c r="B185" s="16"/>
      <c r="C185" s="16"/>
      <c r="D185" s="16"/>
    </row>
    <row r="186" spans="1:4" ht="15.75" x14ac:dyDescent="0.25">
      <c r="A186" s="16"/>
      <c r="B186" s="16"/>
      <c r="C186" s="137"/>
      <c r="D186" s="138"/>
    </row>
    <row r="187" spans="1:4" ht="15" x14ac:dyDescent="0.2">
      <c r="A187" s="17"/>
      <c r="B187" s="17"/>
      <c r="C187" s="17"/>
      <c r="D187" s="17"/>
    </row>
    <row r="188" spans="1:4" ht="15" x14ac:dyDescent="0.2">
      <c r="A188" s="17"/>
      <c r="B188" s="17"/>
      <c r="C188" s="17"/>
      <c r="D188" s="23"/>
    </row>
    <row r="189" spans="1:4" ht="15" x14ac:dyDescent="0.2">
      <c r="A189" s="17"/>
      <c r="B189" s="17"/>
      <c r="C189" s="17"/>
      <c r="D189" s="17"/>
    </row>
    <row r="190" spans="1:4" ht="15" x14ac:dyDescent="0.2">
      <c r="A190" s="17"/>
      <c r="B190" s="17"/>
      <c r="C190" s="17"/>
      <c r="D190" s="17"/>
    </row>
  </sheetData>
  <mergeCells count="56">
    <mergeCell ref="C184:D184"/>
    <mergeCell ref="C186:D186"/>
    <mergeCell ref="A177:D177"/>
    <mergeCell ref="A155:B155"/>
    <mergeCell ref="A162:B162"/>
    <mergeCell ref="A164:D164"/>
    <mergeCell ref="C166:D166"/>
    <mergeCell ref="A176:B176"/>
    <mergeCell ref="A148:D148"/>
    <mergeCell ref="A163:B163"/>
    <mergeCell ref="C149:D149"/>
    <mergeCell ref="A152:B152"/>
    <mergeCell ref="A147:B147"/>
    <mergeCell ref="C130:D130"/>
    <mergeCell ref="A98:D98"/>
    <mergeCell ref="C99:D99"/>
    <mergeCell ref="A85:D85"/>
    <mergeCell ref="C86:D86"/>
    <mergeCell ref="A128:B128"/>
    <mergeCell ref="A90:D90"/>
    <mergeCell ref="C91:D91"/>
    <mergeCell ref="A97:B97"/>
    <mergeCell ref="A89:B89"/>
    <mergeCell ref="A129:D129"/>
    <mergeCell ref="A84:B84"/>
    <mergeCell ref="C67:D67"/>
    <mergeCell ref="C75:D75"/>
    <mergeCell ref="A35:B35"/>
    <mergeCell ref="A45:B45"/>
    <mergeCell ref="A46:D46"/>
    <mergeCell ref="C47:D47"/>
    <mergeCell ref="A66:D66"/>
    <mergeCell ref="A74:D74"/>
    <mergeCell ref="C42:D42"/>
    <mergeCell ref="A41:D41"/>
    <mergeCell ref="A36:D36"/>
    <mergeCell ref="A73:B73"/>
    <mergeCell ref="A65:B65"/>
    <mergeCell ref="C37:D37"/>
    <mergeCell ref="A40:B40"/>
    <mergeCell ref="A1:D1"/>
    <mergeCell ref="A2:D2"/>
    <mergeCell ref="A4:D4"/>
    <mergeCell ref="A5:D5"/>
    <mergeCell ref="C29:D29"/>
    <mergeCell ref="A27:B27"/>
    <mergeCell ref="A28:D28"/>
    <mergeCell ref="C8:C9"/>
    <mergeCell ref="A11:D11"/>
    <mergeCell ref="A16:B16"/>
    <mergeCell ref="A18:B18"/>
    <mergeCell ref="A26:B26"/>
    <mergeCell ref="A6:D6"/>
    <mergeCell ref="A8:A9"/>
    <mergeCell ref="B8:B9"/>
    <mergeCell ref="D8:D9"/>
  </mergeCells>
  <phoneticPr fontId="1" type="noConversion"/>
  <pageMargins left="0.23622047244094491" right="0.23622047244094491" top="0.98425196850393704" bottom="0.59055118110236227" header="0.31496062992125984" footer="0.39370078740157483"/>
  <pageSetup paperSize="9" orientation="portrait" verticalDpi="300" r:id="rId1"/>
  <headerFooter alignWithMargins="0">
    <oddFooter>&amp;R&amp;P</oddFooter>
  </headerFooter>
  <rowBreaks count="5" manualBreakCount="5">
    <brk id="36" max="3" man="1"/>
    <brk id="71" max="3" man="1"/>
    <brk id="110" max="3" man="1"/>
    <brk id="141" max="3" man="1"/>
    <brk id="17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workbookViewId="0">
      <selection activeCell="A9" sqref="A9:K9"/>
    </sheetView>
  </sheetViews>
  <sheetFormatPr defaultRowHeight="12.75" x14ac:dyDescent="0.2"/>
  <cols>
    <col min="1" max="1" width="4.42578125" customWidth="1"/>
    <col min="2" max="2" width="39.140625" customWidth="1"/>
    <col min="3" max="3" width="12.140625" customWidth="1"/>
    <col min="4" max="4" width="10.42578125" customWidth="1"/>
    <col min="5" max="5" width="7.28515625" customWidth="1"/>
    <col min="6" max="6" width="8.5703125" customWidth="1"/>
    <col min="7" max="7" width="8.42578125" customWidth="1"/>
    <col min="8" max="8" width="12.7109375" customWidth="1"/>
    <col min="9" max="9" width="13.140625" customWidth="1"/>
    <col min="10" max="10" width="17" customWidth="1"/>
    <col min="11" max="11" width="11.7109375" customWidth="1"/>
  </cols>
  <sheetData>
    <row r="1" spans="1:13" s="14" customFormat="1" ht="15.75" customHeight="1" x14ac:dyDescent="0.3">
      <c r="A1" s="140" t="s">
        <v>156</v>
      </c>
      <c r="B1" s="140"/>
      <c r="C1" s="140"/>
      <c r="D1" s="140"/>
      <c r="E1" s="140"/>
      <c r="F1" s="82"/>
      <c r="G1" s="140" t="s">
        <v>133</v>
      </c>
      <c r="H1" s="140"/>
      <c r="I1" s="140"/>
      <c r="J1" s="140"/>
      <c r="K1" s="140"/>
    </row>
    <row r="2" spans="1:13" s="14" customFormat="1" ht="20.25" customHeight="1" x14ac:dyDescent="0.2">
      <c r="A2" s="141" t="s">
        <v>136</v>
      </c>
      <c r="B2" s="141"/>
      <c r="C2" s="141"/>
      <c r="D2" s="141"/>
      <c r="E2" s="141"/>
      <c r="F2" s="80"/>
      <c r="G2" s="141" t="s">
        <v>136</v>
      </c>
      <c r="H2" s="141"/>
      <c r="I2" s="141"/>
      <c r="J2" s="141"/>
      <c r="K2" s="141"/>
    </row>
    <row r="3" spans="1:13" s="14" customFormat="1" ht="32.25" customHeight="1" x14ac:dyDescent="0.25">
      <c r="A3" s="142" t="s">
        <v>176</v>
      </c>
      <c r="B3" s="142"/>
      <c r="C3" s="142"/>
      <c r="D3" s="142"/>
      <c r="E3" s="142"/>
      <c r="F3" s="81"/>
      <c r="G3" s="142" t="s">
        <v>176</v>
      </c>
      <c r="H3" s="142"/>
      <c r="I3" s="142"/>
      <c r="J3" s="142"/>
      <c r="K3" s="142"/>
    </row>
    <row r="4" spans="1:13" s="14" customFormat="1" ht="36.75" customHeight="1" x14ac:dyDescent="0.25">
      <c r="A4" s="147" t="s">
        <v>153</v>
      </c>
      <c r="B4" s="147"/>
      <c r="C4" s="147"/>
      <c r="D4" s="147"/>
      <c r="E4" s="147"/>
      <c r="F4" s="81"/>
      <c r="G4" s="147" t="s">
        <v>65</v>
      </c>
      <c r="H4" s="147"/>
      <c r="I4" s="147"/>
      <c r="J4" s="147"/>
      <c r="K4" s="147"/>
    </row>
    <row r="5" spans="1:13" s="14" customFormat="1" ht="18" customHeight="1" x14ac:dyDescent="0.3">
      <c r="A5" s="148" t="s">
        <v>154</v>
      </c>
      <c r="B5" s="148"/>
      <c r="C5" s="148"/>
      <c r="D5" s="148"/>
      <c r="E5" s="148"/>
      <c r="F5" s="82"/>
      <c r="G5" s="148" t="s">
        <v>134</v>
      </c>
      <c r="H5" s="148"/>
      <c r="I5" s="148"/>
      <c r="J5" s="148"/>
      <c r="K5" s="148"/>
      <c r="L5" s="148"/>
    </row>
    <row r="6" spans="1:13" s="14" customFormat="1" ht="22.5" customHeight="1" x14ac:dyDescent="0.3">
      <c r="A6" s="158" t="s">
        <v>175</v>
      </c>
      <c r="B6" s="158"/>
      <c r="C6" s="158"/>
      <c r="D6" s="158"/>
      <c r="E6" s="158"/>
      <c r="F6" s="82"/>
      <c r="G6" s="149" t="s">
        <v>175</v>
      </c>
      <c r="H6" s="149"/>
      <c r="I6" s="149"/>
      <c r="J6" s="149"/>
      <c r="K6" s="149"/>
      <c r="L6" s="149"/>
      <c r="M6" s="149"/>
    </row>
    <row r="7" spans="1:13" s="14" customFormat="1" ht="12" customHeight="1" x14ac:dyDescent="0.3">
      <c r="A7" s="82"/>
      <c r="B7" s="82"/>
      <c r="C7" s="82"/>
      <c r="D7" s="82"/>
      <c r="E7" s="82"/>
      <c r="F7" s="82"/>
      <c r="G7" s="83"/>
      <c r="H7" s="83"/>
      <c r="I7" s="83"/>
      <c r="J7" s="83"/>
      <c r="K7" s="83"/>
      <c r="L7" s="83"/>
      <c r="M7" s="83"/>
    </row>
    <row r="8" spans="1:13" ht="18" customHeight="1" x14ac:dyDescent="0.2">
      <c r="A8" s="151" t="s">
        <v>56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3" ht="16.5" customHeight="1" x14ac:dyDescent="0.2">
      <c r="A9" s="150" t="s">
        <v>177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3" ht="18" customHeight="1" x14ac:dyDescent="0.2">
      <c r="A10" s="150" t="s">
        <v>110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1:13" ht="16.5" customHeight="1" x14ac:dyDescent="0.2">
      <c r="A11" s="150" t="s">
        <v>109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</row>
    <row r="12" spans="1:13" ht="11.25" customHeight="1" x14ac:dyDescent="0.2">
      <c r="A12" s="150" t="s">
        <v>108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3" ht="27" customHeight="1" x14ac:dyDescent="0.2">
      <c r="A13" s="146" t="s">
        <v>25</v>
      </c>
      <c r="B13" s="146" t="s">
        <v>26</v>
      </c>
      <c r="C13" s="112" t="s">
        <v>84</v>
      </c>
      <c r="D13" s="145" t="s">
        <v>27</v>
      </c>
      <c r="E13" s="145" t="s">
        <v>28</v>
      </c>
      <c r="F13" s="84" t="s">
        <v>29</v>
      </c>
      <c r="G13" s="85" t="s">
        <v>31</v>
      </c>
      <c r="H13" s="154" t="s">
        <v>33</v>
      </c>
      <c r="I13" s="152" t="s">
        <v>135</v>
      </c>
      <c r="J13" s="156" t="s">
        <v>58</v>
      </c>
      <c r="K13" s="154" t="s">
        <v>106</v>
      </c>
    </row>
    <row r="14" spans="1:13" ht="67.5" customHeight="1" x14ac:dyDescent="0.2">
      <c r="A14" s="146"/>
      <c r="B14" s="146"/>
      <c r="C14" s="112"/>
      <c r="D14" s="145"/>
      <c r="E14" s="145"/>
      <c r="F14" s="21" t="s">
        <v>30</v>
      </c>
      <c r="G14" s="21" t="s">
        <v>32</v>
      </c>
      <c r="H14" s="155"/>
      <c r="I14" s="153"/>
      <c r="J14" s="157"/>
      <c r="K14" s="155"/>
    </row>
    <row r="15" spans="1:13" ht="12.75" customHeight="1" x14ac:dyDescent="0.2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10</v>
      </c>
      <c r="H15" s="8">
        <v>13</v>
      </c>
      <c r="I15" s="8">
        <v>15</v>
      </c>
      <c r="J15" s="8">
        <v>16</v>
      </c>
      <c r="K15" s="8">
        <v>17</v>
      </c>
    </row>
    <row r="16" spans="1:13" ht="15" customHeight="1" x14ac:dyDescent="0.2">
      <c r="A16" s="6">
        <v>1</v>
      </c>
      <c r="B16" s="2" t="s">
        <v>12</v>
      </c>
      <c r="C16" s="75">
        <v>5121</v>
      </c>
      <c r="D16" s="5">
        <v>1</v>
      </c>
      <c r="E16" s="74">
        <v>6000</v>
      </c>
      <c r="F16" s="6"/>
      <c r="G16" s="6"/>
      <c r="H16" s="3">
        <f>SUM(E16:G16)*D16</f>
        <v>6000</v>
      </c>
      <c r="I16" s="3"/>
      <c r="J16" s="3">
        <f>H16</f>
        <v>6000</v>
      </c>
      <c r="K16" s="9"/>
    </row>
    <row r="17" spans="1:11" s="1" customFormat="1" ht="15" customHeight="1" x14ac:dyDescent="0.2">
      <c r="A17" s="143" t="s">
        <v>36</v>
      </c>
      <c r="B17" s="144"/>
      <c r="C17" s="69"/>
      <c r="D17" s="11">
        <f>D16</f>
        <v>1</v>
      </c>
      <c r="E17" s="12" t="s">
        <v>50</v>
      </c>
      <c r="F17" s="12" t="s">
        <v>50</v>
      </c>
      <c r="G17" s="12" t="s">
        <v>50</v>
      </c>
      <c r="H17" s="73">
        <f>H16</f>
        <v>6000</v>
      </c>
      <c r="I17" s="73">
        <f>I16</f>
        <v>0</v>
      </c>
      <c r="J17" s="73">
        <f>J16</f>
        <v>6000</v>
      </c>
      <c r="K17" s="10"/>
    </row>
    <row r="18" spans="1:11" ht="33.75" customHeight="1" x14ac:dyDescent="0.2">
      <c r="C18" s="1"/>
    </row>
    <row r="19" spans="1:11" s="4" customFormat="1" ht="18.75" customHeight="1" thickBot="1" x14ac:dyDescent="0.3">
      <c r="B19" s="16" t="s">
        <v>64</v>
      </c>
      <c r="C19" s="16"/>
      <c r="D19" s="7"/>
      <c r="E19" s="7"/>
      <c r="F19" s="7"/>
      <c r="G19" s="7"/>
      <c r="H19" s="4" t="s">
        <v>51</v>
      </c>
    </row>
    <row r="20" spans="1:11" s="4" customFormat="1" ht="15.75" x14ac:dyDescent="0.25"/>
    <row r="21" spans="1:11" s="4" customFormat="1" ht="25.5" customHeight="1" thickBot="1" x14ac:dyDescent="0.3">
      <c r="B21" s="16" t="s">
        <v>42</v>
      </c>
      <c r="C21" s="16"/>
      <c r="D21" s="7"/>
      <c r="E21" s="7"/>
      <c r="F21" s="7"/>
      <c r="G21" s="7"/>
      <c r="H21" s="4" t="s">
        <v>43</v>
      </c>
    </row>
  </sheetData>
  <mergeCells count="27">
    <mergeCell ref="A6:E6"/>
    <mergeCell ref="A1:E1"/>
    <mergeCell ref="A2:E2"/>
    <mergeCell ref="A3:E3"/>
    <mergeCell ref="A4:E4"/>
    <mergeCell ref="A5:E5"/>
    <mergeCell ref="A9:K9"/>
    <mergeCell ref="A10:K10"/>
    <mergeCell ref="K13:K14"/>
    <mergeCell ref="J13:J14"/>
    <mergeCell ref="H13:H14"/>
    <mergeCell ref="G1:K1"/>
    <mergeCell ref="G2:K2"/>
    <mergeCell ref="G3:K3"/>
    <mergeCell ref="A17:B17"/>
    <mergeCell ref="D13:D14"/>
    <mergeCell ref="B13:B14"/>
    <mergeCell ref="A13:A14"/>
    <mergeCell ref="E13:E14"/>
    <mergeCell ref="G4:K4"/>
    <mergeCell ref="G5:L5"/>
    <mergeCell ref="G6:M6"/>
    <mergeCell ref="C13:C14"/>
    <mergeCell ref="A11:K11"/>
    <mergeCell ref="A8:K8"/>
    <mergeCell ref="I13:I14"/>
    <mergeCell ref="A12:K12"/>
  </mergeCells>
  <phoneticPr fontId="1" type="noConversion"/>
  <pageMargins left="0.23622047244094491" right="0.23622047244094491" top="0.98425196850393704" bottom="0.59055118110236227" header="0.31496062992125984" footer="0.39370078740157483"/>
  <pageSetup paperSize="9" orientation="landscape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Інший персонал</vt:lpstr>
      <vt:lpstr>Гуртожиток</vt:lpstr>
      <vt:lpstr>'Інший персонал'!Заголовки_для_печати</vt:lpstr>
      <vt:lpstr>Гуртожиток!Область_печати</vt:lpstr>
      <vt:lpstr>'Інший персонал'!Область_печати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Lesya</cp:lastModifiedBy>
  <cp:lastPrinted>2021-03-01T14:37:35Z</cp:lastPrinted>
  <dcterms:created xsi:type="dcterms:W3CDTF">2005-12-15T09:36:39Z</dcterms:created>
  <dcterms:modified xsi:type="dcterms:W3CDTF">2021-03-01T14:43:31Z</dcterms:modified>
</cp:coreProperties>
</file>